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mtal1\Desktop\"/>
    </mc:Choice>
  </mc:AlternateContent>
  <bookViews>
    <workbookView xWindow="0" yWindow="0" windowWidth="28800" windowHeight="12345"/>
  </bookViews>
  <sheets>
    <sheet name="Onay Örneği" sheetId="7" r:id="rId1"/>
    <sheet name="AÇIKLAMA" sheetId="8" r:id="rId2"/>
    <sheet name="Ek Ders Ücret Çizelgesi" sheetId="6" r:id="rId3"/>
  </sheets>
  <calcPr calcId="162913"/>
</workbook>
</file>

<file path=xl/calcChain.xml><?xml version="1.0" encoding="utf-8"?>
<calcChain xmlns="http://schemas.openxmlformats.org/spreadsheetml/2006/main">
  <c r="AD27" i="6" l="1"/>
  <c r="AB27" i="6"/>
  <c r="Z27" i="6"/>
  <c r="X27" i="6"/>
  <c r="V27" i="6"/>
  <c r="AH27" i="6" s="1"/>
  <c r="AD26" i="6"/>
  <c r="AB26" i="6"/>
  <c r="Z26" i="6"/>
  <c r="X26" i="6"/>
  <c r="V26" i="6"/>
  <c r="AH26" i="6" s="1"/>
  <c r="AD25" i="6"/>
  <c r="AB25" i="6"/>
  <c r="Z25" i="6"/>
  <c r="X25" i="6"/>
  <c r="V25" i="6"/>
  <c r="AH25" i="6" s="1"/>
  <c r="AD24" i="6"/>
  <c r="AB24" i="6"/>
  <c r="Z24" i="6"/>
  <c r="X24" i="6"/>
  <c r="V24" i="6"/>
  <c r="AH24" i="6" s="1"/>
  <c r="AD23" i="6"/>
  <c r="AB23" i="6"/>
  <c r="Z23" i="6"/>
  <c r="X23" i="6"/>
  <c r="V23" i="6"/>
  <c r="AH23" i="6" s="1"/>
  <c r="AD22" i="6"/>
  <c r="AB22" i="6"/>
  <c r="Z22" i="6"/>
  <c r="X22" i="6"/>
  <c r="V22" i="6"/>
  <c r="AH22" i="6" s="1"/>
  <c r="AD21" i="6"/>
  <c r="AB21" i="6"/>
  <c r="Z21" i="6"/>
  <c r="X21" i="6"/>
  <c r="V21" i="6"/>
  <c r="AH21" i="6" s="1"/>
  <c r="AD20" i="6"/>
  <c r="AB20" i="6"/>
  <c r="Z20" i="6"/>
  <c r="X20" i="6"/>
  <c r="V20" i="6"/>
  <c r="AH20" i="6" s="1"/>
  <c r="AD19" i="6"/>
  <c r="AB19" i="6"/>
  <c r="Z19" i="6"/>
  <c r="X19" i="6"/>
  <c r="V19" i="6"/>
  <c r="AH19" i="6" s="1"/>
  <c r="AD18" i="6"/>
  <c r="AB18" i="6"/>
  <c r="Z18" i="6"/>
  <c r="X18" i="6"/>
  <c r="V18" i="6"/>
  <c r="AH18" i="6" s="1"/>
  <c r="AD17" i="6"/>
  <c r="AB17" i="6"/>
  <c r="Z17" i="6"/>
  <c r="X17" i="6"/>
  <c r="V17" i="6"/>
  <c r="AH17" i="6" s="1"/>
  <c r="AD16" i="6"/>
  <c r="AB16" i="6"/>
  <c r="Z16" i="6"/>
  <c r="X16" i="6"/>
  <c r="V16" i="6"/>
  <c r="AH16" i="6" s="1"/>
  <c r="AD15" i="6"/>
  <c r="AB15" i="6"/>
  <c r="Z15" i="6"/>
  <c r="X15" i="6"/>
  <c r="V15" i="6"/>
  <c r="AH15" i="6" s="1"/>
  <c r="AD14" i="6"/>
  <c r="AB14" i="6"/>
  <c r="Z14" i="6"/>
  <c r="X14" i="6"/>
  <c r="V14" i="6"/>
  <c r="AH14" i="6" s="1"/>
  <c r="AD13" i="6"/>
  <c r="AB13" i="6"/>
  <c r="Z13" i="6"/>
  <c r="X13" i="6"/>
  <c r="V13" i="6"/>
  <c r="AH13" i="6" s="1"/>
  <c r="AE43" i="6" l="1"/>
  <c r="AE35" i="6"/>
  <c r="AE36" i="6"/>
  <c r="AE37" i="6"/>
  <c r="AE38" i="6"/>
  <c r="AE39" i="6"/>
  <c r="AE40" i="6"/>
  <c r="AE41" i="6"/>
  <c r="AE42" i="6"/>
  <c r="AE34" i="6"/>
</calcChain>
</file>

<file path=xl/sharedStrings.xml><?xml version="1.0" encoding="utf-8"?>
<sst xmlns="http://schemas.openxmlformats.org/spreadsheetml/2006/main" count="148" uniqueCount="133">
  <si>
    <t>GÖSTERİR ÇİZELGEDİR</t>
  </si>
  <si>
    <t xml:space="preserve">ÜNVANI </t>
  </si>
  <si>
    <t>OKULU</t>
  </si>
  <si>
    <t>MALİ YILI</t>
  </si>
  <si>
    <t>AİT OLDUĞU AY</t>
  </si>
  <si>
    <t>Adı ve Soyadı</t>
  </si>
  <si>
    <t>Maaş Karşılığı</t>
  </si>
  <si>
    <t>Ücret Karşılığı</t>
  </si>
  <si>
    <t>Ders Dışı Haz.ve Plan.</t>
  </si>
  <si>
    <t>Öğr.Sos.Kiş.Hiz.</t>
  </si>
  <si>
    <t>Diğer Okullar</t>
  </si>
  <si>
    <t>Ders Nit.Yön.Görev Ücreti</t>
  </si>
  <si>
    <t>Geçerli Olduğu Tarih</t>
  </si>
  <si>
    <t xml:space="preserve">Branşı </t>
  </si>
  <si>
    <t>AÇIKLAMA</t>
  </si>
  <si>
    <t>Nöbet</t>
  </si>
  <si>
    <t>Destekleme Eğit-Evde Eğitim</t>
  </si>
  <si>
    <t>Din Kült.</t>
  </si>
  <si>
    <t>Müdür</t>
  </si>
  <si>
    <t>Müdür Yrd.</t>
  </si>
  <si>
    <t>Türkçe</t>
  </si>
  <si>
    <t>Gece</t>
  </si>
  <si>
    <t>Bilişim Tek.</t>
  </si>
  <si>
    <t>Öğretmen</t>
  </si>
  <si>
    <t>Beden Eğitimi</t>
  </si>
  <si>
    <t>Bilişim Teknolojileri</t>
  </si>
  <si>
    <t>Din Kült. ve Ahl.Bil.</t>
  </si>
  <si>
    <t>Fen Bilimleri/Fen ve Teknoloji</t>
  </si>
  <si>
    <t>Din Kül. (24)+ Rehberlik</t>
  </si>
  <si>
    <t>Beden Eğitimi (20)+ Rehberlik + DYK Gündüz (4) + DYK Gece (4)</t>
  </si>
  <si>
    <t>DYK Kursu Gündüz</t>
  </si>
  <si>
    <t>DYK Kursu Gece</t>
  </si>
  <si>
    <t>DYK İdari Görevli</t>
  </si>
  <si>
    <t xml:space="preserve">            (**)   (Hazırlık ve Planlama Görevi)                Ek Ders Kararının 11. maddesindeki açıklamalar doğruldtusunda doldurulacaktır.</t>
  </si>
  <si>
    <t xml:space="preserve">            (***)  İşletmelerde Mesleki Eğitim )                Ek Ders Kararının 15. maddesindeki açıklamalar doğrultusunda doldurulacaktır.</t>
  </si>
  <si>
    <t xml:space="preserve">            (****) (Bakım Onarım ve Planlama Görevi)    Ek Ders Kararının 6. maddesi 4. bendindeki açıklamalar doğrultusunda doldurulacaktır.    (Bölüm ve Atölye Şefleri için)</t>
  </si>
  <si>
    <t>MAAŞ-ÜCRET KARŞILIĞI OKUTTUĞU DERSLER     (   Ders Adı ve Saati  )</t>
  </si>
  <si>
    <t>NOT: 1- (*)    (Öğrenci Sosyal ve Kişilik Hizmetleri)  Ek Ders Kararının 6. maddesinin 5. bendindeki açıklamalar doğrultusunda oldurulacaktır.</t>
  </si>
  <si>
    <t>Açıklamalar:</t>
  </si>
  <si>
    <t>Gösterge</t>
  </si>
  <si>
    <t>Maaş Katsayı</t>
  </si>
  <si>
    <t>Brüt Ücreti</t>
  </si>
  <si>
    <t>Gündüz</t>
  </si>
  <si>
    <t>%25 Fazla Gündüz</t>
  </si>
  <si>
    <t>Ek Ders Yerine Geçen Gündüz</t>
  </si>
  <si>
    <t>Egzersiz</t>
  </si>
  <si>
    <t>Dyk Gündüz</t>
  </si>
  <si>
    <t>Dyk Gece</t>
  </si>
  <si>
    <t>Dyk İdari Görev</t>
  </si>
  <si>
    <t>%25 Fazla Gece</t>
  </si>
  <si>
    <t>Haftalık Ödenecek Ücret Tutarı Hesaplanırken Aşağıda Belirtilen Maaş Katsayısına bağlı Ders Saat Ücret Tutarları Kullanılmıştır.</t>
  </si>
  <si>
    <t>Özel Eğitim %25 Fazla Gündüz 
Saat Toplamı</t>
  </si>
  <si>
    <t>Haftalık Gündüz Ücreti Ödenecek Saat Toplamı</t>
  </si>
  <si>
    <t>Haftalık Gece Ücreti Ödenecek Saat Toplamı</t>
  </si>
  <si>
    <t>DYK Hafta İçi 
Kurs Saati Toplamı</t>
  </si>
  <si>
    <t>DYK Hafta Sonu 
Kurs Saati Toplamı</t>
  </si>
  <si>
    <t>Dyk Gündüz Ücreti
(Brüt)</t>
  </si>
  <si>
    <t>Gündüz Ücreti
 (Brüt)</t>
  </si>
  <si>
    <t>Gece Ücreti
 (Brüt)</t>
  </si>
  <si>
    <t>Özel Eğitim %25 Fazla 
Gündüz Ücreti (Brüt)</t>
  </si>
  <si>
    <t>Özel Eğitim %25 Fazla 
Gece Ücreti (Brüt)</t>
  </si>
  <si>
    <t>Haftalık Ödenecek
Ücret Tutarı (Brüt)</t>
  </si>
  <si>
    <t>Dyk Gece Ücreti-
DYK İdari Görev Ücreti
(Brüt)</t>
  </si>
  <si>
    <t>EYLÜL</t>
  </si>
  <si>
    <t>………………..……..…………. MÜDÜRLÜĞÜ</t>
  </si>
  <si>
    <t>SN</t>
  </si>
  <si>
    <t xml:space="preserve">         2- Çizelgenin kaç sayfa ve kaç kişiden oluştuğu mutlaka onayda belirtilecektir.</t>
  </si>
  <si>
    <t xml:space="preserve">         5- Ders tamamlama yoluyla geçici olarak başka okulda derse girenlerin girmiş oldukları ders saati sayıları kadrolarının bulunduğu kurumun toplu ücret onayında gösterilecektir.     </t>
  </si>
  <si>
    <t xml:space="preserve">         6- Öğretmenlerin azami girebileceği ders saati sayıları değil mevcut girmiş olduğu ders saati sayıları yazılacaktır.</t>
  </si>
  <si>
    <t xml:space="preserve">         3- Toplu Ücret Onayının bir örneği her ay gönderilen Ek Ders puantajına DYS ortamında onay sayısı yazılarak eklenecektir. Puantajların onaya uygun olup olmadığı bu şekilde kontrol edilecektir.</t>
  </si>
  <si>
    <r>
      <t xml:space="preserve">         1- Çizelge </t>
    </r>
    <r>
      <rPr>
        <u/>
        <sz val="10"/>
        <color theme="1"/>
        <rFont val="Calibri"/>
        <family val="2"/>
        <charset val="162"/>
        <scheme val="minor"/>
      </rPr>
      <t>güncel</t>
    </r>
    <r>
      <rPr>
        <sz val="10"/>
        <color theme="1"/>
        <rFont val="Calibri"/>
        <family val="2"/>
        <charset val="162"/>
        <scheme val="minor"/>
      </rPr>
      <t xml:space="preserve"> Ek Ders Yönetmeliğine uygun olarak doldurulacaktır.</t>
    </r>
  </si>
  <si>
    <t xml:space="preserve">         4- İdarecilerin tamamı da gösterilecektir. Ücretliler en altta gösterilecektir.</t>
  </si>
  <si>
    <t>Konu: Ek Ders Ücret Onayı</t>
  </si>
  <si>
    <t>BUCAK İLÇE MİLLİ EĞİTİM MÜDÜRLÜĞÜNE</t>
  </si>
  <si>
    <t xml:space="preserve">           Şube Müdürü</t>
  </si>
  <si>
    <t>O  L  U  R</t>
  </si>
  <si>
    <t>İlçe Milli Eğitim Müdürü</t>
  </si>
  <si>
    <t xml:space="preserve">  Okulumuzda/Kurumumuzda ücretli ders görevi verilen öğretmenler karşısında belirtilen tarihlerden itibaren okutmaları için düzenlenen ek ders ücret onayı çizelgesi ekte sunulmuştur. </t>
  </si>
  <si>
    <t xml:space="preserve">  Olurlarınıza arz ederim. </t>
  </si>
  <si>
    <t>T.C.</t>
  </si>
  <si>
    <t>BUCAK KAYMAKAMLIĞI</t>
  </si>
  <si>
    <r>
      <t xml:space="preserve">         7-Değişiklik olduğunda çizelgede tüm personel gösterilecek, değişiklik yapılan personel </t>
    </r>
    <r>
      <rPr>
        <b/>
        <sz val="11"/>
        <color theme="1"/>
        <rFont val="Calibri"/>
        <family val="2"/>
        <charset val="162"/>
        <scheme val="minor"/>
      </rPr>
      <t>koyulaştırılarak</t>
    </r>
    <r>
      <rPr>
        <sz val="10"/>
        <color theme="1"/>
        <rFont val="Calibri"/>
        <family val="2"/>
        <charset val="162"/>
        <scheme val="minor"/>
      </rPr>
      <t xml:space="preserve"> belirgin hale getirilecektir.</t>
    </r>
  </si>
  <si>
    <t>Sayı   : : ..................../&lt;...&gt;/&lt;...&gt;                                                                                &lt;...&gt;</t>
  </si>
  <si>
    <t xml:space="preserve">                                                                                                        ................................</t>
  </si>
  <si>
    <t xml:space="preserve">                                                                                                               Okul Müdürü</t>
  </si>
  <si>
    <t xml:space="preserve">         8- Maaş katsayısındaki değişikliklerde yeni maaş katsayısı yazılarak güncellenip yeniden onay alınacaktır.</t>
  </si>
  <si>
    <t>Belletmenlik/Formatörlük</t>
  </si>
  <si>
    <t>&lt;...&gt;</t>
  </si>
  <si>
    <t>3-Çizelgede olmayan okulunuza mahsus bir ödeme çeşidi varsa kullanmadığınız bir sütunun adını değiştirebilirsiniz.</t>
  </si>
  <si>
    <t>5-Okul Öncesi, Rehberlik ve Özel Eğitim Öğretmenlerine de nöbet görevi verilecek ve ücret yansıtılacaktır.</t>
  </si>
  <si>
    <t>***AÇIKLAMA***</t>
  </si>
  <si>
    <r>
      <rPr>
        <b/>
        <sz val="11"/>
        <color theme="1"/>
        <rFont val="Calibri"/>
        <family val="2"/>
        <charset val="162"/>
        <scheme val="minor"/>
      </rPr>
      <t xml:space="preserve">1-Maaş Karşılığı: </t>
    </r>
    <r>
      <rPr>
        <sz val="11"/>
        <color theme="1"/>
        <rFont val="Calibri"/>
        <family val="2"/>
        <charset val="162"/>
        <scheme val="minor"/>
      </rPr>
      <t>Maaş karşılığını doldurmayan öğretmenin girdiği ders saati yazılacak, yukarıya tamamlanmayacak.(Örnek: Toplam 12 saat öğretmene 12 saat yazılacak)</t>
    </r>
  </si>
  <si>
    <t>4-8.Sınıf Rehberlik ve Kariyer ile 9-12.Sınıflar Rehberlik  dersine giren öğretmenlere bu saatler için ekders ödenmeyecek, ancak bu saatle birlikte toplam dersleri 10-20-30 oluyorsa Derse Hazırlık ve Planlamadan bir saat fazla ödenecektir. Durum açıklama kısmına da yazılacaktır. (Örnek: Öğretmen 19 saat derse giriyor, bir saat de Rehberlik-Rehberlik ve Kariyer Planlama dersine giriyorsa ek dersi 4 saat, derse hazırlık ve planlaması 2 saat olacaktır.</t>
  </si>
  <si>
    <t>6-Öğretmen ve yöneticiler hafta içi maaş karşılığını doldurmuyorsa bile hafta sonu DYK ücretini alacak, ancak hafta içi DYK-lar öncelikle maaş karşılığına sayılacaktır.</t>
  </si>
  <si>
    <t>7-Okul Müdürleri maaş karşılığı 2-6 saat derse girebilir. Ancak fiilen ek ders ödenebilmesi için öncelikle 6 saat maaş karşılığını doldurması gerekir.</t>
  </si>
  <si>
    <t xml:space="preserve">    Uygun görüşle arz ederim.</t>
  </si>
  <si>
    <t>Olur olarak seçilecek</t>
  </si>
  <si>
    <t>……İlkokulu Müdürlüğü</t>
  </si>
  <si>
    <t>Neşet YAZAR</t>
  </si>
  <si>
    <t xml:space="preserve">{DYS-de Onaylayacak Kişiler seçilirken Okul Müdürü(...........) / İlçe Milli Eğitim Destek Şefi (Murat BELENKUYU)  Şube Müdürü (Recep YILDIZ), İlçe Milli Eğitim Müdürü (Neşet YAZAR) seçilecektir). Dağıtım Listesi-nde DYS içi -İlçe Milli Eğitim Müdürlüğü -seçilmelidir. İlçe Milli Eğitim Müdürü e-imza ile imzalandıktan sonra onay -sayı- alacak, Aktif İşler-e düşecektir. En son gönder yaparak İlçe Milli Eğitim Müdürlüğü-ne gönderilmiş olacaktır.} </t>
  </si>
  <si>
    <t xml:space="preserve">2021-2022 ÖĞRETİM YILI ÜCRETLİ DERS OKUTAN YÖNETİCİ VE ÖĞRETMENLERİN EK DERS ÜCRETLERİNİ </t>
  </si>
  <si>
    <t xml:space="preserve">         Recep YILDIZ</t>
  </si>
  <si>
    <t xml:space="preserve">  Adı  geçen yönetici ve öğretmenlerin 657 sayılı kanunun 89. ve 176. maddelerine ve 16/12/2006 tarih ve 26378 sayılı Resmi Gazetede yayımlanan “MEB Yönetici ve Öğretmenlerin Ders ve Ek  Ders Saatlerine İlişkin Karara” uygun olarak Müdürlüğümüzde görevli (??) yönetici ve (??) öğretmenin 2021 mali yılı Bütçe Kanunu'nun ilgili maddelerine göre ek ders okutmalarını;</t>
  </si>
  <si>
    <r>
      <t xml:space="preserve">10- Rehber Öğretmenler  ve Formatör olarak görevlendirilenler (18) </t>
    </r>
    <r>
      <rPr>
        <b/>
        <sz val="11"/>
        <color theme="1"/>
        <rFont val="Calibri"/>
        <family val="2"/>
        <charset val="162"/>
        <scheme val="minor"/>
      </rPr>
      <t xml:space="preserve">Ders Nit.Yön.Görev Ücreti </t>
    </r>
    <r>
      <rPr>
        <sz val="11"/>
        <color theme="1"/>
        <rFont val="Calibri"/>
        <family val="2"/>
        <charset val="162"/>
        <scheme val="minor"/>
      </rPr>
      <t>kısmına yazılacak.</t>
    </r>
  </si>
  <si>
    <t>Ders Dışı Egzersiz -İYEP</t>
  </si>
  <si>
    <t>Özel Eğitim %25 Fazla
Gündüz ve Nöbet</t>
  </si>
  <si>
    <t>Özel Eğitim %25 Fazla 
Gece</t>
  </si>
  <si>
    <t>Özel Eğitim %25 Fazla 
Gece Saat Toplamı</t>
  </si>
  <si>
    <t>Din Kült.(4) + DYK İdari (2)</t>
  </si>
  <si>
    <t>Türkçe (6) + DYK İdari (2)</t>
  </si>
  <si>
    <t>Bilişim Teknolojileri (4)</t>
  </si>
  <si>
    <t>Matematik</t>
  </si>
  <si>
    <t>Müzik</t>
  </si>
  <si>
    <t>Bilişim Teknolojileri (12) + Formatör(18)</t>
  </si>
  <si>
    <t>Türkçe (14) + Satranç Egzersiz (6)</t>
  </si>
  <si>
    <t>Rehberlik</t>
  </si>
  <si>
    <t>Rehber Öğretmen (18)</t>
  </si>
  <si>
    <t>Matemetik(22) +  İmam Hatip OO (8)+ Rehberlik +DYK Gece (6)</t>
  </si>
  <si>
    <t>Fen B. (20)+ Bilim Uygulamaları(9)+ Rehberlik ve Kariyer Planlama(1)</t>
  </si>
  <si>
    <t>Sosyal Bilgiler</t>
  </si>
  <si>
    <t>Sosyal Bilgiler(30)+ Rehberlik+DYK Gece (6)</t>
  </si>
  <si>
    <t>Teknoloji Tasarım</t>
  </si>
  <si>
    <t>Teknoloji Tasarım (28)+ Rehberlik</t>
  </si>
  <si>
    <t>Ücretli 
Öğretmen</t>
  </si>
  <si>
    <t>İngilizce</t>
  </si>
  <si>
    <t>İngilizce(20)</t>
  </si>
  <si>
    <t>Müzik (18)+ Rehberlik</t>
  </si>
  <si>
    <t xml:space="preserve">              (Ayrıca Açıklama kısmına;  "…….Okulunda Görevli" gibi ibare yazılacaktır.</t>
  </si>
  <si>
    <r>
      <t xml:space="preserve">9-Ücretli öğretmenler Unvanı alanına </t>
    </r>
    <r>
      <rPr>
        <b/>
        <sz val="11"/>
        <color theme="1"/>
        <rFont val="Calibri"/>
        <family val="2"/>
        <charset val="162"/>
        <scheme val="minor"/>
      </rPr>
      <t>Ücretli Öğretmen</t>
    </r>
    <r>
      <rPr>
        <sz val="11"/>
        <color theme="1"/>
        <rFont val="Calibri"/>
        <family val="2"/>
        <charset val="162"/>
        <scheme val="minor"/>
      </rPr>
      <t xml:space="preserve"> yazılacak.</t>
    </r>
  </si>
  <si>
    <t xml:space="preserve">2-Diğer Okullara görevlendirilenler kendi okullarında maaş karşılığını doldurmuyorsa diğer okullarda girdiğinden tamamlanacak. 
Kalan kısım Diğer Okullar kısmına yazılacak, gerçek durum açıklamaya yazılacaktır. (Örnek: 10 saat kendi okulunda, 8 saat diğer okullarda derse giren için 15 saat maaş karşılığı 3 saat diğer okullar kısmına yazılacak, Açıklamada diğer okulun adı yazılacak) </t>
  </si>
  <si>
    <t>Matematik (22)+ Rehberlik + DYK Gündüz (8)</t>
  </si>
  <si>
    <t>H.Türker Ortaokulu (2)</t>
  </si>
  <si>
    <t>8-Öğretmen ve yöneticilerin ücret olurları derse girip girmediğine bakılmaksızın mutlaka kadrosunun bulunduğu kendi okulları tarafından alınacak, ödemeler de okullar arası iletişim sağlanarak yapılacaktır.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</si>
</sst>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20" x14ac:knownFonts="1">
    <font>
      <sz val="11"/>
      <color theme="1"/>
      <name val="Calibri"/>
      <family val="2"/>
      <charset val="162"/>
      <scheme val="minor"/>
    </font>
    <font>
      <sz val="10"/>
      <name val="Times New Roman"/>
      <family val="1"/>
    </font>
    <font>
      <b/>
      <sz val="12"/>
      <name val="Times New Roman"/>
      <family val="1"/>
      <charset val="162"/>
    </font>
    <font>
      <sz val="12"/>
      <name val="Times New Roman"/>
      <family val="1"/>
    </font>
    <font>
      <b/>
      <sz val="12"/>
      <name val="Times New Roman"/>
      <family val="1"/>
    </font>
    <font>
      <sz val="12"/>
      <name val="Times New Roman"/>
      <family val="1"/>
      <charset val="162"/>
    </font>
    <font>
      <sz val="14"/>
      <color theme="1"/>
      <name val="Calibri"/>
      <family val="2"/>
      <charset val="162"/>
      <scheme val="minor"/>
    </font>
    <font>
      <sz val="10"/>
      <name val="Times New Roman"/>
      <family val="1"/>
      <charset val="162"/>
    </font>
    <font>
      <sz val="9"/>
      <name val="Verdana"/>
      <family val="2"/>
      <charset val="162"/>
    </font>
    <font>
      <sz val="10"/>
      <color theme="1"/>
      <name val="Calibri"/>
      <family val="2"/>
      <charset val="162"/>
      <scheme val="minor"/>
    </font>
    <font>
      <b/>
      <sz val="11"/>
      <color theme="1"/>
      <name val="Calibri"/>
      <family val="2"/>
      <charset val="162"/>
      <scheme val="minor"/>
    </font>
    <font>
      <sz val="9"/>
      <color theme="1"/>
      <name val="Calibri"/>
      <family val="2"/>
      <charset val="162"/>
      <scheme val="minor"/>
    </font>
    <font>
      <sz val="8"/>
      <color theme="1"/>
      <name val="Calibri"/>
      <family val="2"/>
      <charset val="162"/>
      <scheme val="minor"/>
    </font>
    <font>
      <u/>
      <sz val="10"/>
      <color theme="1"/>
      <name val="Calibri"/>
      <family val="2"/>
      <charset val="162"/>
      <scheme val="minor"/>
    </font>
    <font>
      <sz val="12"/>
      <color theme="1"/>
      <name val="Times New Roman"/>
      <family val="1"/>
      <charset val="162"/>
    </font>
    <font>
      <sz val="12"/>
      <color rgb="FFFF0000"/>
      <name val="Times New Roman"/>
      <family val="1"/>
      <charset val="162"/>
    </font>
    <font>
      <b/>
      <sz val="12"/>
      <color theme="1"/>
      <name val="Times New Roman"/>
      <family val="1"/>
      <charset val="162"/>
    </font>
    <font>
      <b/>
      <sz val="15"/>
      <color theme="1"/>
      <name val="Calibri"/>
      <family val="2"/>
      <charset val="162"/>
      <scheme val="minor"/>
    </font>
    <font>
      <b/>
      <sz val="11"/>
      <name val="Times New Roman"/>
      <family val="1"/>
    </font>
    <font>
      <b/>
      <sz val="11"/>
      <name val="Arial Tur"/>
      <charset val="162"/>
    </font>
  </fonts>
  <fills count="3">
    <fill>
      <patternFill patternType="none"/>
    </fill>
    <fill>
      <patternFill patternType="gray125"/>
    </fill>
    <fill>
      <patternFill patternType="solid">
        <fgColor theme="6" tint="0.79998168889431442"/>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cellStyleXfs>
  <cellXfs count="133">
    <xf numFmtId="0" fontId="0" fillId="0" borderId="0" xfId="0"/>
    <xf numFmtId="0" fontId="8" fillId="0" borderId="2" xfId="0" applyFont="1" applyFill="1" applyBorder="1" applyAlignment="1">
      <alignment horizontal="left" vertical="center" wrapText="1"/>
    </xf>
    <xf numFmtId="0" fontId="6" fillId="0" borderId="0" xfId="0" applyFont="1" applyFill="1" applyAlignment="1">
      <alignment vertical="center"/>
    </xf>
    <xf numFmtId="0" fontId="6" fillId="0" borderId="0" xfId="0" applyFont="1" applyFill="1"/>
    <xf numFmtId="0" fontId="0" fillId="0" borderId="0" xfId="0" applyFill="1"/>
    <xf numFmtId="0" fontId="5" fillId="0" borderId="4" xfId="0" applyFont="1" applyFill="1" applyBorder="1" applyAlignment="1">
      <alignment horizontal="left"/>
    </xf>
    <xf numFmtId="0" fontId="5" fillId="0" borderId="2" xfId="0" applyFont="1" applyFill="1" applyBorder="1" applyAlignment="1">
      <alignment horizontal="left"/>
    </xf>
    <xf numFmtId="0" fontId="3" fillId="0" borderId="2" xfId="0" applyFont="1" applyFill="1" applyBorder="1" applyAlignment="1">
      <alignment horizontal="left" vertical="center"/>
    </xf>
    <xf numFmtId="0" fontId="5" fillId="0" borderId="2" xfId="0" applyFont="1" applyFill="1" applyBorder="1" applyAlignment="1">
      <alignment horizontal="left" vertical="center"/>
    </xf>
    <xf numFmtId="0" fontId="0" fillId="0" borderId="0" xfId="0" applyFill="1" applyAlignment="1">
      <alignment horizontal="left"/>
    </xf>
    <xf numFmtId="0" fontId="9" fillId="0" borderId="0" xfId="0" applyFont="1"/>
    <xf numFmtId="2" fontId="3" fillId="0" borderId="4" xfId="0" applyNumberFormat="1" applyFont="1" applyFill="1" applyBorder="1" applyAlignment="1">
      <alignment vertical="center"/>
    </xf>
    <xf numFmtId="2" fontId="3" fillId="0" borderId="2" xfId="0" applyNumberFormat="1" applyFont="1" applyFill="1" applyBorder="1" applyAlignment="1">
      <alignment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4" xfId="0" applyFont="1" applyFill="1" applyBorder="1" applyAlignment="1">
      <alignment horizontal="left" vertical="center"/>
    </xf>
    <xf numFmtId="0" fontId="3"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2" xfId="0" applyFill="1" applyBorder="1" applyAlignment="1">
      <alignment horizontal="center" vertical="center"/>
    </xf>
    <xf numFmtId="0" fontId="3" fillId="0" borderId="18" xfId="0" applyFont="1" applyFill="1" applyBorder="1" applyAlignment="1">
      <alignment horizontal="left" vertical="center"/>
    </xf>
    <xf numFmtId="0" fontId="3" fillId="0" borderId="0" xfId="0" applyFont="1" applyFill="1"/>
    <xf numFmtId="0" fontId="2" fillId="0" borderId="0" xfId="0" applyFont="1" applyFill="1"/>
    <xf numFmtId="0" fontId="2" fillId="0" borderId="0" xfId="0" applyFont="1" applyFill="1" applyAlignment="1">
      <alignment horizontal="center" vertical="center"/>
    </xf>
    <xf numFmtId="0" fontId="0" fillId="0" borderId="0" xfId="0" applyFill="1" applyAlignment="1">
      <alignment horizontal="center" vertical="center"/>
    </xf>
    <xf numFmtId="0" fontId="10" fillId="0" borderId="0" xfId="0" applyFont="1" applyAlignment="1">
      <alignment horizontal="center" vertical="center"/>
    </xf>
    <xf numFmtId="0" fontId="0" fillId="0" borderId="0" xfId="0"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2" fontId="3" fillId="0" borderId="0" xfId="0" applyNumberFormat="1" applyFont="1" applyFill="1" applyBorder="1" applyAlignment="1">
      <alignment vertical="center"/>
    </xf>
    <xf numFmtId="2" fontId="5" fillId="0" borderId="0" xfId="0" applyNumberFormat="1" applyFont="1" applyFill="1" applyBorder="1" applyAlignment="1">
      <alignment vertical="center"/>
    </xf>
    <xf numFmtId="14" fontId="3" fillId="0" borderId="0"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5" fillId="0" borderId="0" xfId="0" applyFont="1" applyFill="1" applyBorder="1" applyAlignment="1">
      <alignment horizontal="left"/>
    </xf>
    <xf numFmtId="0" fontId="8"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0" fontId="4" fillId="2" borderId="1" xfId="0" applyFont="1" applyFill="1" applyBorder="1" applyAlignment="1">
      <alignment horizontal="center" vertical="center"/>
    </xf>
    <xf numFmtId="0" fontId="9" fillId="0" borderId="4" xfId="0" applyFont="1" applyFill="1" applyBorder="1"/>
    <xf numFmtId="0" fontId="12" fillId="0" borderId="4" xfId="0" applyFont="1" applyFill="1" applyBorder="1"/>
    <xf numFmtId="0" fontId="11" fillId="0" borderId="29" xfId="0" applyFont="1" applyFill="1" applyBorder="1" applyAlignment="1">
      <alignment horizontal="center" vertical="center"/>
    </xf>
    <xf numFmtId="164" fontId="0" fillId="0" borderId="32" xfId="0" applyNumberFormat="1" applyFill="1" applyBorder="1" applyAlignment="1">
      <alignment horizontal="center" vertical="center"/>
    </xf>
    <xf numFmtId="0" fontId="0" fillId="0" borderId="27" xfId="0" applyFill="1" applyBorder="1" applyAlignment="1">
      <alignment horizontal="center" vertical="center"/>
    </xf>
    <xf numFmtId="164" fontId="0" fillId="0" borderId="34" xfId="0" applyNumberFormat="1" applyFill="1" applyBorder="1" applyAlignment="1">
      <alignment horizontal="center" vertical="center"/>
    </xf>
    <xf numFmtId="0" fontId="9" fillId="0" borderId="0" xfId="0" applyFont="1" applyFill="1"/>
    <xf numFmtId="0" fontId="14" fillId="0" borderId="0" xfId="0" applyFont="1"/>
    <xf numFmtId="0" fontId="14" fillId="0" borderId="0" xfId="0" applyFont="1" applyAlignment="1">
      <alignment horizontal="center"/>
    </xf>
    <xf numFmtId="0" fontId="14" fillId="0" borderId="0" xfId="0" applyFont="1" applyAlignment="1">
      <alignment horizontal="justify"/>
    </xf>
    <xf numFmtId="0" fontId="15" fillId="0" borderId="0" xfId="0" applyFont="1" applyAlignment="1">
      <alignment horizontal="center"/>
    </xf>
    <xf numFmtId="0" fontId="15" fillId="0" borderId="0" xfId="0" applyFont="1"/>
    <xf numFmtId="0" fontId="14" fillId="0" borderId="0" xfId="0" applyNumberFormat="1" applyFont="1" applyAlignment="1">
      <alignment vertical="center" shrinkToFit="1"/>
    </xf>
    <xf numFmtId="0" fontId="10" fillId="0" borderId="0" xfId="0" applyFont="1" applyAlignment="1">
      <alignment wrapText="1"/>
    </xf>
    <xf numFmtId="0" fontId="16" fillId="0" borderId="0" xfId="0" applyNumberFormat="1" applyFont="1" applyAlignment="1">
      <alignment vertical="center" wrapText="1"/>
    </xf>
    <xf numFmtId="2" fontId="5" fillId="0" borderId="2" xfId="0" applyNumberFormat="1" applyFont="1" applyFill="1" applyBorder="1" applyAlignment="1">
      <alignment vertical="center"/>
    </xf>
    <xf numFmtId="14" fontId="3" fillId="0" borderId="2" xfId="0" applyNumberFormat="1" applyFont="1" applyFill="1" applyBorder="1" applyAlignment="1">
      <alignment horizontal="center" vertical="center"/>
    </xf>
    <xf numFmtId="2" fontId="5" fillId="0" borderId="4" xfId="0" applyNumberFormat="1" applyFont="1" applyFill="1" applyBorder="1" applyAlignment="1">
      <alignment vertical="center"/>
    </xf>
    <xf numFmtId="14" fontId="3" fillId="0" borderId="4" xfId="0" applyNumberFormat="1" applyFont="1" applyFill="1" applyBorder="1" applyAlignment="1">
      <alignment horizontal="center" vertical="center"/>
    </xf>
    <xf numFmtId="2" fontId="3" fillId="0" borderId="27" xfId="0" applyNumberFormat="1" applyFont="1" applyFill="1" applyBorder="1" applyAlignment="1">
      <alignment vertical="center"/>
    </xf>
    <xf numFmtId="0" fontId="3" fillId="0" borderId="27" xfId="0" applyFont="1" applyFill="1" applyBorder="1" applyAlignment="1">
      <alignment horizontal="center" vertical="center"/>
    </xf>
    <xf numFmtId="14" fontId="3" fillId="0" borderId="27" xfId="0" applyNumberFormat="1" applyFont="1" applyFill="1" applyBorder="1" applyAlignment="1">
      <alignment horizontal="center" vertical="center"/>
    </xf>
    <xf numFmtId="0" fontId="0" fillId="0" borderId="0" xfId="0" applyFill="1" applyBorder="1" applyAlignment="1">
      <alignment horizontal="left"/>
    </xf>
    <xf numFmtId="0" fontId="11" fillId="0" borderId="0" xfId="0" applyFont="1" applyFill="1" applyBorder="1" applyAlignment="1">
      <alignment horizontal="center" vertical="center"/>
    </xf>
    <xf numFmtId="164" fontId="0" fillId="0" borderId="0" xfId="0" applyNumberFormat="1" applyFill="1" applyBorder="1" applyAlignment="1">
      <alignment horizontal="center" vertical="center"/>
    </xf>
    <xf numFmtId="0" fontId="0" fillId="0" borderId="0" xfId="0" applyFill="1" applyBorder="1"/>
    <xf numFmtId="0" fontId="0" fillId="0" borderId="0" xfId="0" applyAlignment="1">
      <alignment vertical="center" wrapText="1"/>
    </xf>
    <xf numFmtId="0" fontId="17" fillId="0" borderId="0" xfId="0" applyFont="1" applyAlignment="1">
      <alignment horizontal="center" vertical="center"/>
    </xf>
    <xf numFmtId="0" fontId="5" fillId="0" borderId="17" xfId="0" applyFont="1" applyFill="1" applyBorder="1" applyAlignment="1">
      <alignment horizontal="left" vertical="center"/>
    </xf>
    <xf numFmtId="0" fontId="5" fillId="0" borderId="21" xfId="0" applyFont="1" applyFill="1" applyBorder="1" applyAlignment="1">
      <alignment horizontal="left"/>
    </xf>
    <xf numFmtId="0" fontId="5" fillId="0" borderId="18" xfId="0" applyFont="1" applyFill="1" applyBorder="1" applyAlignment="1">
      <alignment horizontal="left" vertical="center"/>
    </xf>
    <xf numFmtId="0" fontId="5" fillId="0" borderId="35" xfId="0" applyFont="1" applyFill="1" applyBorder="1" applyAlignment="1">
      <alignment horizontal="left"/>
    </xf>
    <xf numFmtId="0" fontId="3" fillId="0" borderId="35" xfId="0" applyFont="1" applyFill="1" applyBorder="1" applyAlignment="1">
      <alignment horizontal="left" vertical="center"/>
    </xf>
    <xf numFmtId="0" fontId="10" fillId="0" borderId="35" xfId="0" applyFont="1" applyFill="1" applyBorder="1" applyAlignment="1">
      <alignment horizontal="left"/>
    </xf>
    <xf numFmtId="0" fontId="5" fillId="0" borderId="35" xfId="0" applyFont="1" applyFill="1" applyBorder="1" applyAlignment="1">
      <alignment horizontal="left" vertical="center"/>
    </xf>
    <xf numFmtId="0" fontId="0" fillId="0" borderId="35" xfId="0" applyFill="1" applyBorder="1"/>
    <xf numFmtId="0" fontId="3" fillId="0" borderId="6" xfId="0" applyFont="1" applyFill="1" applyBorder="1" applyAlignment="1">
      <alignment horizontal="center" vertical="center"/>
    </xf>
    <xf numFmtId="0" fontId="5" fillId="0" borderId="2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5" fillId="0" borderId="27" xfId="0" applyFont="1" applyFill="1" applyBorder="1" applyAlignment="1">
      <alignment horizontal="center" vertical="center"/>
    </xf>
    <xf numFmtId="0" fontId="3" fillId="0" borderId="28" xfId="0" applyFont="1" applyFill="1" applyBorder="1" applyAlignment="1">
      <alignment horizontal="left" vertical="center"/>
    </xf>
    <xf numFmtId="2" fontId="5" fillId="0" borderId="27" xfId="0" applyNumberFormat="1" applyFont="1" applyFill="1" applyBorder="1" applyAlignment="1">
      <alignment vertical="center"/>
    </xf>
    <xf numFmtId="0" fontId="3" fillId="0" borderId="22" xfId="0" applyFont="1" applyFill="1" applyBorder="1" applyAlignment="1">
      <alignment horizontal="left" vertical="center"/>
    </xf>
    <xf numFmtId="0" fontId="0" fillId="0" borderId="0" xfId="0" applyFont="1" applyFill="1"/>
    <xf numFmtId="0" fontId="11" fillId="0" borderId="27" xfId="0" applyFont="1" applyFill="1" applyBorder="1" applyAlignment="1">
      <alignment horizontal="center" vertical="center"/>
    </xf>
    <xf numFmtId="0" fontId="7" fillId="2" borderId="7" xfId="0" applyFont="1" applyFill="1" applyBorder="1" applyAlignment="1">
      <alignment horizontal="center" vertical="center" textRotation="90" wrapText="1"/>
    </xf>
    <xf numFmtId="0" fontId="7" fillId="2" borderId="8"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2" fillId="2" borderId="8" xfId="0" applyFont="1" applyFill="1" applyBorder="1" applyAlignment="1">
      <alignment horizontal="center" vertical="center" textRotation="90" wrapText="1"/>
    </xf>
    <xf numFmtId="0" fontId="0" fillId="0" borderId="31"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 fillId="2" borderId="7" xfId="0" applyFont="1" applyFill="1" applyBorder="1" applyAlignment="1">
      <alignment horizontal="center" vertical="center" textRotation="90" wrapText="1"/>
    </xf>
    <xf numFmtId="0" fontId="3" fillId="2" borderId="8" xfId="0" applyFont="1" applyFill="1" applyBorder="1" applyAlignment="1">
      <alignment horizontal="center" vertical="center" textRotation="90"/>
    </xf>
    <xf numFmtId="0" fontId="0" fillId="0" borderId="5" xfId="0" applyFill="1" applyBorder="1" applyAlignment="1">
      <alignment horizontal="center"/>
    </xf>
    <xf numFmtId="0" fontId="0" fillId="0" borderId="2" xfId="0" applyFill="1" applyBorder="1" applyAlignment="1">
      <alignment horizontal="center"/>
    </xf>
    <xf numFmtId="0" fontId="2" fillId="0" borderId="0" xfId="0" applyFont="1" applyFill="1" applyAlignment="1">
      <alignment horizontal="center"/>
    </xf>
    <xf numFmtId="0" fontId="3" fillId="0" borderId="7" xfId="0" applyFont="1" applyFill="1" applyBorder="1" applyAlignment="1">
      <alignment horizontal="center" vertical="center" textRotation="90" wrapText="1"/>
    </xf>
    <xf numFmtId="0" fontId="3" fillId="0" borderId="8" xfId="0" applyFont="1" applyFill="1" applyBorder="1" applyAlignment="1">
      <alignment horizontal="center" vertical="center" textRotation="90"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2" fillId="0" borderId="3" xfId="0" applyFont="1" applyFill="1" applyBorder="1" applyAlignment="1">
      <alignment horizontal="left" vertical="center"/>
    </xf>
    <xf numFmtId="0" fontId="2" fillId="0" borderId="6"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0"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2"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2" borderId="7" xfId="0" applyFont="1" applyFill="1" applyBorder="1" applyAlignment="1">
      <alignment horizontal="center" vertical="center" textRotation="90"/>
    </xf>
    <xf numFmtId="0" fontId="5" fillId="2" borderId="7" xfId="0" applyFont="1" applyFill="1" applyBorder="1" applyAlignment="1">
      <alignment horizontal="center" vertical="center" textRotation="90" wrapText="1"/>
    </xf>
    <xf numFmtId="0" fontId="5" fillId="2" borderId="8"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xf>
    <xf numFmtId="0" fontId="2" fillId="2" borderId="8"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5" fillId="2" borderId="8" xfId="0" applyFont="1" applyFill="1" applyBorder="1" applyAlignment="1">
      <alignment horizontal="center" vertical="center" textRotation="90"/>
    </xf>
    <xf numFmtId="0" fontId="0" fillId="0" borderId="25" xfId="0" applyBorder="1" applyAlignment="1">
      <alignment horizontal="center"/>
    </xf>
    <xf numFmtId="0" fontId="0" fillId="0" borderId="26" xfId="0" applyBorder="1" applyAlignment="1">
      <alignment horizontal="center"/>
    </xf>
    <xf numFmtId="0" fontId="0" fillId="0" borderId="33" xfId="0" applyBorder="1" applyAlignment="1">
      <alignment horizontal="center"/>
    </xf>
    <xf numFmtId="0" fontId="18" fillId="2" borderId="9"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0" fillId="0" borderId="0" xfId="0" applyAlignment="1">
      <alignment horizontal="left"/>
    </xf>
    <xf numFmtId="0" fontId="0" fillId="0" borderId="23" xfId="0" applyFill="1" applyBorder="1" applyAlignment="1">
      <alignment horizontal="center"/>
    </xf>
    <xf numFmtId="0" fontId="0" fillId="0" borderId="24" xfId="0" applyFill="1" applyBorder="1" applyAlignment="1">
      <alignment horizontal="center"/>
    </xf>
    <xf numFmtId="0" fontId="0" fillId="0" borderId="30" xfId="0" applyFill="1" applyBorder="1" applyAlignment="1">
      <alignment horizontal="center"/>
    </xf>
    <xf numFmtId="0" fontId="3" fillId="2" borderId="8"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0</xdr:row>
      <xdr:rowOff>179917</xdr:rowOff>
    </xdr:from>
    <xdr:to>
      <xdr:col>11</xdr:col>
      <xdr:colOff>457853</xdr:colOff>
      <xdr:row>10</xdr:row>
      <xdr:rowOff>190500</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244167" y="179917"/>
          <a:ext cx="6278686" cy="2243666"/>
        </a:xfrm>
        <a:prstGeom prst="rect">
          <a:avLst/>
        </a:prstGeom>
        <a:noFill/>
        <a:ln w="12700">
          <a:solidFill>
            <a:schemeClr val="tx1"/>
          </a:solidFill>
        </a:ln>
      </xdr:spPr>
    </xdr:pic>
    <xdr:clientData/>
  </xdr:twoCellAnchor>
  <xdr:twoCellAnchor>
    <xdr:from>
      <xdr:col>5</xdr:col>
      <xdr:colOff>211667</xdr:colOff>
      <xdr:row>7</xdr:row>
      <xdr:rowOff>105834</xdr:rowOff>
    </xdr:from>
    <xdr:to>
      <xdr:col>6</xdr:col>
      <xdr:colOff>349250</xdr:colOff>
      <xdr:row>11</xdr:row>
      <xdr:rowOff>169334</xdr:rowOff>
    </xdr:to>
    <xdr:cxnSp macro="">
      <xdr:nvCxnSpPr>
        <xdr:cNvPr id="4" name="3 Düz Ok Bağlayıcısı"/>
        <xdr:cNvCxnSpPr/>
      </xdr:nvCxnSpPr>
      <xdr:spPr>
        <a:xfrm flipH="1">
          <a:off x="8593667" y="1513417"/>
          <a:ext cx="751416" cy="1778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zoomScale="90" zoomScaleNormal="90" workbookViewId="0">
      <selection activeCell="C13" sqref="C13"/>
    </sheetView>
  </sheetViews>
  <sheetFormatPr defaultRowHeight="15" x14ac:dyDescent="0.25"/>
  <cols>
    <col min="1" max="1" width="88.85546875" bestFit="1" customWidth="1"/>
  </cols>
  <sheetData>
    <row r="1" spans="1:6" ht="15.75" x14ac:dyDescent="0.25">
      <c r="A1" s="49" t="s">
        <v>79</v>
      </c>
    </row>
    <row r="2" spans="1:6" ht="15.75" x14ac:dyDescent="0.25">
      <c r="A2" s="49" t="s">
        <v>80</v>
      </c>
    </row>
    <row r="3" spans="1:6" ht="15.75" x14ac:dyDescent="0.25">
      <c r="A3" s="49" t="s">
        <v>97</v>
      </c>
    </row>
    <row r="4" spans="1:6" ht="15.75" x14ac:dyDescent="0.25">
      <c r="A4" s="49"/>
    </row>
    <row r="5" spans="1:6" ht="15.75" x14ac:dyDescent="0.25">
      <c r="A5" s="50" t="s">
        <v>82</v>
      </c>
    </row>
    <row r="6" spans="1:6" ht="15.75" x14ac:dyDescent="0.25">
      <c r="A6" s="46" t="s">
        <v>72</v>
      </c>
    </row>
    <row r="7" spans="1:6" ht="15.75" x14ac:dyDescent="0.25">
      <c r="A7" s="46"/>
    </row>
    <row r="8" spans="1:6" ht="15.75" x14ac:dyDescent="0.25">
      <c r="A8" s="47" t="s">
        <v>73</v>
      </c>
    </row>
    <row r="9" spans="1:6" ht="15.75" x14ac:dyDescent="0.25">
      <c r="A9" s="46"/>
    </row>
    <row r="10" spans="1:6" ht="33" customHeight="1" x14ac:dyDescent="0.25">
      <c r="A10" s="48" t="s">
        <v>77</v>
      </c>
    </row>
    <row r="11" spans="1:6" ht="69.75" customHeight="1" x14ac:dyDescent="0.25">
      <c r="A11" s="48" t="s">
        <v>102</v>
      </c>
    </row>
    <row r="12" spans="1:6" ht="15.75" customHeight="1" x14ac:dyDescent="0.25">
      <c r="A12" s="48" t="s">
        <v>78</v>
      </c>
    </row>
    <row r="13" spans="1:6" ht="15.75" x14ac:dyDescent="0.25">
      <c r="A13" s="46" t="s">
        <v>83</v>
      </c>
      <c r="F13" t="s">
        <v>96</v>
      </c>
    </row>
    <row r="14" spans="1:6" ht="15.75" x14ac:dyDescent="0.25">
      <c r="A14" s="46" t="s">
        <v>84</v>
      </c>
    </row>
    <row r="15" spans="1:6" ht="15.75" x14ac:dyDescent="0.25">
      <c r="A15" s="46"/>
    </row>
    <row r="16" spans="1:6" ht="15.75" x14ac:dyDescent="0.25">
      <c r="A16" s="46" t="s">
        <v>95</v>
      </c>
    </row>
    <row r="17" spans="1:14" ht="15.75" x14ac:dyDescent="0.25">
      <c r="A17" s="46" t="s">
        <v>101</v>
      </c>
    </row>
    <row r="18" spans="1:14" ht="15.75" x14ac:dyDescent="0.25">
      <c r="A18" s="46" t="s">
        <v>74</v>
      </c>
    </row>
    <row r="19" spans="1:14" ht="15.75" x14ac:dyDescent="0.25">
      <c r="A19" s="46"/>
    </row>
    <row r="20" spans="1:14" ht="15.75" x14ac:dyDescent="0.25">
      <c r="A20" s="47" t="s">
        <v>75</v>
      </c>
    </row>
    <row r="21" spans="1:14" ht="15.75" x14ac:dyDescent="0.25">
      <c r="A21" s="47" t="s">
        <v>87</v>
      </c>
    </row>
    <row r="22" spans="1:14" ht="15.75" x14ac:dyDescent="0.25">
      <c r="A22" s="47" t="s">
        <v>98</v>
      </c>
    </row>
    <row r="23" spans="1:14" ht="15.75" x14ac:dyDescent="0.25">
      <c r="A23" s="47" t="s">
        <v>76</v>
      </c>
    </row>
    <row r="25" spans="1:14" ht="123" customHeight="1" x14ac:dyDescent="0.25">
      <c r="A25" s="53" t="s">
        <v>99</v>
      </c>
      <c r="B25" s="51"/>
      <c r="C25" s="51"/>
      <c r="D25" s="51"/>
      <c r="E25" s="51"/>
      <c r="F25" s="51"/>
      <c r="G25" s="51"/>
      <c r="H25" s="51"/>
      <c r="I25" s="51"/>
      <c r="J25" s="51"/>
      <c r="K25" s="51"/>
      <c r="L25" s="51"/>
      <c r="M25" s="51"/>
      <c r="N25" s="51"/>
    </row>
    <row r="26" spans="1:14" ht="45" customHeight="1" x14ac:dyDescent="0.25">
      <c r="A26" s="5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B1" sqref="B1"/>
    </sheetView>
  </sheetViews>
  <sheetFormatPr defaultRowHeight="15" x14ac:dyDescent="0.25"/>
  <cols>
    <col min="1" max="1" width="130.140625" customWidth="1"/>
  </cols>
  <sheetData>
    <row r="1" spans="1:1" ht="33" customHeight="1" x14ac:dyDescent="0.25">
      <c r="A1" s="66" t="s">
        <v>90</v>
      </c>
    </row>
    <row r="2" spans="1:1" ht="50.25" customHeight="1" x14ac:dyDescent="0.25">
      <c r="A2" s="65" t="s">
        <v>91</v>
      </c>
    </row>
    <row r="3" spans="1:1" ht="50.25" customHeight="1" x14ac:dyDescent="0.25">
      <c r="A3" s="65" t="s">
        <v>129</v>
      </c>
    </row>
    <row r="4" spans="1:1" ht="62.25" customHeight="1" x14ac:dyDescent="0.25">
      <c r="A4" s="65" t="s">
        <v>88</v>
      </c>
    </row>
    <row r="5" spans="1:1" ht="73.5" customHeight="1" x14ac:dyDescent="0.25">
      <c r="A5" s="65" t="s">
        <v>92</v>
      </c>
    </row>
    <row r="6" spans="1:1" ht="50.25" customHeight="1" x14ac:dyDescent="0.25">
      <c r="A6" s="65" t="s">
        <v>89</v>
      </c>
    </row>
    <row r="7" spans="1:1" ht="50.25" customHeight="1" x14ac:dyDescent="0.25">
      <c r="A7" s="65" t="s">
        <v>93</v>
      </c>
    </row>
    <row r="8" spans="1:1" ht="50.25" customHeight="1" x14ac:dyDescent="0.25">
      <c r="A8" s="65" t="s">
        <v>94</v>
      </c>
    </row>
    <row r="9" spans="1:1" ht="50.25" customHeight="1" x14ac:dyDescent="0.25">
      <c r="A9" s="65" t="s">
        <v>132</v>
      </c>
    </row>
    <row r="10" spans="1:1" x14ac:dyDescent="0.25">
      <c r="A10" s="65" t="s">
        <v>128</v>
      </c>
    </row>
    <row r="11" spans="1:1" x14ac:dyDescent="0.25">
      <c r="A11" s="65" t="s">
        <v>103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view="pageBreakPreview" zoomScale="60" zoomScaleNormal="60" zoomScalePageLayoutView="50" workbookViewId="0">
      <selection activeCell="E3" sqref="E3"/>
    </sheetView>
  </sheetViews>
  <sheetFormatPr defaultColWidth="9" defaultRowHeight="15" x14ac:dyDescent="0.25"/>
  <cols>
    <col min="1" max="1" width="4.140625" style="4" customWidth="1"/>
    <col min="2" max="2" width="13" style="4" bestFit="1" customWidth="1"/>
    <col min="3" max="3" width="25.7109375" style="4" customWidth="1"/>
    <col min="4" max="4" width="19.85546875" style="4" customWidth="1"/>
    <col min="5" max="5" width="6.28515625" style="4" bestFit="1" customWidth="1"/>
    <col min="6" max="8" width="4" style="4" bestFit="1" customWidth="1"/>
    <col min="9" max="9" width="3.5703125" style="4" customWidth="1"/>
    <col min="10" max="16" width="4.28515625" style="4" customWidth="1"/>
    <col min="17" max="19" width="7.42578125" style="4" customWidth="1"/>
    <col min="20" max="20" width="6" style="4" customWidth="1"/>
    <col min="21" max="21" width="82.140625" style="4" customWidth="1"/>
    <col min="22" max="22" width="9" style="24" customWidth="1"/>
    <col min="23" max="25" width="9" style="4" customWidth="1"/>
    <col min="26" max="26" width="9" style="24" customWidth="1"/>
    <col min="27" max="27" width="9" style="4" customWidth="1"/>
    <col min="28" max="32" width="9" style="24" customWidth="1"/>
    <col min="33" max="34" width="9" style="4" customWidth="1"/>
    <col min="35" max="35" width="18" style="4" customWidth="1"/>
    <col min="36" max="36" width="36.7109375" style="4" customWidth="1"/>
    <col min="37" max="37" width="2.5703125" style="4" customWidth="1"/>
    <col min="38" max="16384" width="9" style="4"/>
  </cols>
  <sheetData>
    <row r="1" spans="1:36" s="2" customFormat="1" ht="22.5" customHeight="1" x14ac:dyDescent="0.25">
      <c r="A1" s="95" t="s">
        <v>100</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row>
    <row r="2" spans="1:36" s="2" customFormat="1" ht="15.75" customHeight="1" x14ac:dyDescent="0.25">
      <c r="A2" s="95" t="s">
        <v>0</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36" s="2" customFormat="1" ht="15.75" customHeight="1" thickBot="1" x14ac:dyDescent="0.3">
      <c r="A3" s="21"/>
      <c r="B3" s="21"/>
      <c r="C3" s="22"/>
      <c r="D3" s="22"/>
      <c r="E3" s="22"/>
      <c r="F3" s="22"/>
      <c r="G3" s="22"/>
      <c r="H3" s="22"/>
      <c r="I3" s="22"/>
      <c r="J3" s="22"/>
      <c r="K3" s="22"/>
      <c r="L3" s="22"/>
      <c r="M3" s="22"/>
      <c r="N3" s="22"/>
      <c r="O3" s="22"/>
      <c r="P3" s="22"/>
      <c r="Q3" s="22"/>
      <c r="R3" s="22"/>
      <c r="S3" s="22"/>
      <c r="T3" s="22"/>
      <c r="U3" s="22"/>
      <c r="V3" s="23"/>
      <c r="W3" s="22"/>
      <c r="X3" s="22"/>
      <c r="Y3" s="22"/>
      <c r="Z3" s="23"/>
      <c r="AA3" s="22"/>
      <c r="AB3" s="23"/>
      <c r="AC3" s="23"/>
      <c r="AD3" s="23"/>
      <c r="AE3" s="23"/>
      <c r="AF3" s="23"/>
      <c r="AG3" s="22"/>
      <c r="AH3" s="22"/>
      <c r="AI3" s="22"/>
      <c r="AJ3" s="21"/>
    </row>
    <row r="4" spans="1:36" s="3" customFormat="1" ht="13.5" customHeight="1" thickBot="1" x14ac:dyDescent="0.35">
      <c r="A4" s="96" t="s">
        <v>65</v>
      </c>
      <c r="B4" s="98" t="s">
        <v>1</v>
      </c>
      <c r="C4" s="100" t="s">
        <v>2</v>
      </c>
      <c r="D4" s="102" t="s">
        <v>64</v>
      </c>
      <c r="E4" s="103"/>
      <c r="F4" s="103"/>
      <c r="G4" s="103"/>
      <c r="H4" s="103"/>
      <c r="I4" s="103"/>
      <c r="J4" s="103"/>
      <c r="K4" s="103"/>
      <c r="L4" s="103"/>
      <c r="M4" s="103"/>
      <c r="N4" s="103"/>
      <c r="O4" s="103"/>
      <c r="P4" s="103"/>
      <c r="Q4" s="103"/>
      <c r="R4" s="103"/>
      <c r="S4" s="103"/>
      <c r="T4" s="103"/>
      <c r="U4" s="104"/>
      <c r="V4" s="108" t="s">
        <v>3</v>
      </c>
      <c r="W4" s="109"/>
      <c r="X4" s="109"/>
      <c r="Y4" s="109"/>
      <c r="Z4" s="109"/>
      <c r="AA4" s="109"/>
      <c r="AB4" s="109"/>
      <c r="AC4" s="109"/>
      <c r="AD4" s="109"/>
      <c r="AE4" s="109"/>
      <c r="AF4" s="109"/>
      <c r="AG4" s="109"/>
      <c r="AH4" s="110"/>
      <c r="AI4" s="86" t="s">
        <v>12</v>
      </c>
      <c r="AJ4" s="38">
        <v>2021</v>
      </c>
    </row>
    <row r="5" spans="1:36" s="2" customFormat="1" ht="13.5" customHeight="1" thickBot="1" x14ac:dyDescent="0.3">
      <c r="A5" s="97"/>
      <c r="B5" s="99"/>
      <c r="C5" s="101"/>
      <c r="D5" s="105"/>
      <c r="E5" s="106"/>
      <c r="F5" s="106"/>
      <c r="G5" s="106"/>
      <c r="H5" s="106"/>
      <c r="I5" s="106"/>
      <c r="J5" s="106"/>
      <c r="K5" s="106"/>
      <c r="L5" s="106"/>
      <c r="M5" s="106"/>
      <c r="N5" s="106"/>
      <c r="O5" s="106"/>
      <c r="P5" s="106"/>
      <c r="Q5" s="106"/>
      <c r="R5" s="106"/>
      <c r="S5" s="106"/>
      <c r="T5" s="106"/>
      <c r="U5" s="107"/>
      <c r="V5" s="111" t="s">
        <v>4</v>
      </c>
      <c r="W5" s="112"/>
      <c r="X5" s="112"/>
      <c r="Y5" s="112"/>
      <c r="Z5" s="112"/>
      <c r="AA5" s="112"/>
      <c r="AB5" s="112"/>
      <c r="AC5" s="112"/>
      <c r="AD5" s="112"/>
      <c r="AE5" s="112"/>
      <c r="AF5" s="112"/>
      <c r="AG5" s="112"/>
      <c r="AH5" s="113"/>
      <c r="AI5" s="87"/>
      <c r="AJ5" s="38" t="s">
        <v>63</v>
      </c>
    </row>
    <row r="6" spans="1:36" s="2" customFormat="1" ht="18" customHeight="1" x14ac:dyDescent="0.25">
      <c r="A6" s="97"/>
      <c r="B6" s="99"/>
      <c r="C6" s="114" t="s">
        <v>5</v>
      </c>
      <c r="D6" s="116" t="s">
        <v>13</v>
      </c>
      <c r="E6" s="119" t="s">
        <v>6</v>
      </c>
      <c r="F6" s="121" t="s">
        <v>7</v>
      </c>
      <c r="G6" s="121" t="s">
        <v>8</v>
      </c>
      <c r="H6" s="121" t="s">
        <v>9</v>
      </c>
      <c r="I6" s="121" t="s">
        <v>10</v>
      </c>
      <c r="J6" s="84" t="s">
        <v>11</v>
      </c>
      <c r="K6" s="117" t="s">
        <v>15</v>
      </c>
      <c r="L6" s="117" t="s">
        <v>21</v>
      </c>
      <c r="M6" s="84" t="s">
        <v>104</v>
      </c>
      <c r="N6" s="84" t="s">
        <v>16</v>
      </c>
      <c r="O6" s="117" t="s">
        <v>30</v>
      </c>
      <c r="P6" s="117" t="s">
        <v>31</v>
      </c>
      <c r="Q6" s="117" t="s">
        <v>32</v>
      </c>
      <c r="R6" s="84" t="s">
        <v>105</v>
      </c>
      <c r="S6" s="84" t="s">
        <v>106</v>
      </c>
      <c r="T6" s="84" t="s">
        <v>86</v>
      </c>
      <c r="U6" s="126" t="s">
        <v>36</v>
      </c>
      <c r="V6" s="91" t="s">
        <v>52</v>
      </c>
      <c r="W6" s="91" t="s">
        <v>57</v>
      </c>
      <c r="X6" s="91" t="s">
        <v>53</v>
      </c>
      <c r="Y6" s="91" t="s">
        <v>58</v>
      </c>
      <c r="Z6" s="91" t="s">
        <v>54</v>
      </c>
      <c r="AA6" s="91" t="s">
        <v>56</v>
      </c>
      <c r="AB6" s="91" t="s">
        <v>55</v>
      </c>
      <c r="AC6" s="91" t="s">
        <v>62</v>
      </c>
      <c r="AD6" s="84" t="s">
        <v>51</v>
      </c>
      <c r="AE6" s="84" t="s">
        <v>59</v>
      </c>
      <c r="AF6" s="84" t="s">
        <v>107</v>
      </c>
      <c r="AG6" s="84" t="s">
        <v>60</v>
      </c>
      <c r="AH6" s="91" t="s">
        <v>61</v>
      </c>
      <c r="AI6" s="87"/>
      <c r="AJ6" s="132" t="s">
        <v>14</v>
      </c>
    </row>
    <row r="7" spans="1:36" s="3" customFormat="1" ht="13.5" customHeight="1" x14ac:dyDescent="0.3">
      <c r="A7" s="97"/>
      <c r="B7" s="99"/>
      <c r="C7" s="115"/>
      <c r="D7" s="92"/>
      <c r="E7" s="120"/>
      <c r="F7" s="122"/>
      <c r="G7" s="122"/>
      <c r="H7" s="122"/>
      <c r="I7" s="122"/>
      <c r="J7" s="85"/>
      <c r="K7" s="118"/>
      <c r="L7" s="118"/>
      <c r="M7" s="85"/>
      <c r="N7" s="85"/>
      <c r="O7" s="118"/>
      <c r="P7" s="118"/>
      <c r="Q7" s="118"/>
      <c r="R7" s="85"/>
      <c r="S7" s="85"/>
      <c r="T7" s="85"/>
      <c r="U7" s="127"/>
      <c r="V7" s="92"/>
      <c r="W7" s="92"/>
      <c r="X7" s="92"/>
      <c r="Y7" s="92"/>
      <c r="Z7" s="92"/>
      <c r="AA7" s="92"/>
      <c r="AB7" s="92"/>
      <c r="AC7" s="92"/>
      <c r="AD7" s="85"/>
      <c r="AE7" s="85"/>
      <c r="AF7" s="85"/>
      <c r="AG7" s="85"/>
      <c r="AH7" s="92"/>
      <c r="AI7" s="87"/>
      <c r="AJ7" s="132"/>
    </row>
    <row r="8" spans="1:36" s="3" customFormat="1" ht="63.75" customHeight="1" x14ac:dyDescent="0.3">
      <c r="A8" s="97"/>
      <c r="B8" s="99"/>
      <c r="C8" s="115"/>
      <c r="D8" s="92"/>
      <c r="E8" s="120"/>
      <c r="F8" s="122"/>
      <c r="G8" s="122"/>
      <c r="H8" s="122"/>
      <c r="I8" s="122"/>
      <c r="J8" s="85"/>
      <c r="K8" s="118"/>
      <c r="L8" s="118"/>
      <c r="M8" s="85"/>
      <c r="N8" s="85"/>
      <c r="O8" s="118"/>
      <c r="P8" s="118"/>
      <c r="Q8" s="118"/>
      <c r="R8" s="85"/>
      <c r="S8" s="85"/>
      <c r="T8" s="85"/>
      <c r="U8" s="127"/>
      <c r="V8" s="92"/>
      <c r="W8" s="92"/>
      <c r="X8" s="92"/>
      <c r="Y8" s="92"/>
      <c r="Z8" s="92"/>
      <c r="AA8" s="92"/>
      <c r="AB8" s="92"/>
      <c r="AC8" s="92"/>
      <c r="AD8" s="85"/>
      <c r="AE8" s="85"/>
      <c r="AF8" s="85"/>
      <c r="AG8" s="85"/>
      <c r="AH8" s="92"/>
      <c r="AI8" s="87"/>
      <c r="AJ8" s="132"/>
    </row>
    <row r="9" spans="1:36" s="3" customFormat="1" ht="13.5" customHeight="1" x14ac:dyDescent="0.3">
      <c r="A9" s="97"/>
      <c r="B9" s="99"/>
      <c r="C9" s="115"/>
      <c r="D9" s="92"/>
      <c r="E9" s="120"/>
      <c r="F9" s="122"/>
      <c r="G9" s="122"/>
      <c r="H9" s="122"/>
      <c r="I9" s="122"/>
      <c r="J9" s="85"/>
      <c r="K9" s="118"/>
      <c r="L9" s="118"/>
      <c r="M9" s="85"/>
      <c r="N9" s="85"/>
      <c r="O9" s="118"/>
      <c r="P9" s="118"/>
      <c r="Q9" s="118"/>
      <c r="R9" s="85"/>
      <c r="S9" s="85"/>
      <c r="T9" s="85"/>
      <c r="U9" s="127"/>
      <c r="V9" s="92"/>
      <c r="W9" s="92"/>
      <c r="X9" s="92"/>
      <c r="Y9" s="92"/>
      <c r="Z9" s="92"/>
      <c r="AA9" s="92"/>
      <c r="AB9" s="92"/>
      <c r="AC9" s="92"/>
      <c r="AD9" s="85"/>
      <c r="AE9" s="85"/>
      <c r="AF9" s="85"/>
      <c r="AG9" s="85"/>
      <c r="AH9" s="92"/>
      <c r="AI9" s="87"/>
      <c r="AJ9" s="132"/>
    </row>
    <row r="10" spans="1:36" s="3" customFormat="1" ht="13.5" customHeight="1" x14ac:dyDescent="0.3">
      <c r="A10" s="97"/>
      <c r="B10" s="99"/>
      <c r="C10" s="115"/>
      <c r="D10" s="92"/>
      <c r="E10" s="120"/>
      <c r="F10" s="122"/>
      <c r="G10" s="122"/>
      <c r="H10" s="122"/>
      <c r="I10" s="122"/>
      <c r="J10" s="85"/>
      <c r="K10" s="118"/>
      <c r="L10" s="118"/>
      <c r="M10" s="85"/>
      <c r="N10" s="85"/>
      <c r="O10" s="118"/>
      <c r="P10" s="118"/>
      <c r="Q10" s="118"/>
      <c r="R10" s="85"/>
      <c r="S10" s="85"/>
      <c r="T10" s="85"/>
      <c r="U10" s="127"/>
      <c r="V10" s="92"/>
      <c r="W10" s="92"/>
      <c r="X10" s="92"/>
      <c r="Y10" s="92"/>
      <c r="Z10" s="92"/>
      <c r="AA10" s="92"/>
      <c r="AB10" s="92"/>
      <c r="AC10" s="92"/>
      <c r="AD10" s="85"/>
      <c r="AE10" s="85"/>
      <c r="AF10" s="85"/>
      <c r="AG10" s="85"/>
      <c r="AH10" s="92"/>
      <c r="AI10" s="87"/>
      <c r="AJ10" s="132"/>
    </row>
    <row r="11" spans="1:36" s="3" customFormat="1" ht="13.5" customHeight="1" x14ac:dyDescent="0.3">
      <c r="A11" s="97"/>
      <c r="B11" s="99"/>
      <c r="C11" s="115"/>
      <c r="D11" s="92"/>
      <c r="E11" s="120"/>
      <c r="F11" s="122"/>
      <c r="G11" s="122"/>
      <c r="H11" s="122"/>
      <c r="I11" s="122"/>
      <c r="J11" s="85"/>
      <c r="K11" s="118"/>
      <c r="L11" s="118"/>
      <c r="M11" s="85"/>
      <c r="N11" s="85"/>
      <c r="O11" s="118"/>
      <c r="P11" s="118"/>
      <c r="Q11" s="118"/>
      <c r="R11" s="85"/>
      <c r="S11" s="85"/>
      <c r="T11" s="85"/>
      <c r="U11" s="127"/>
      <c r="V11" s="92"/>
      <c r="W11" s="92"/>
      <c r="X11" s="92"/>
      <c r="Y11" s="92"/>
      <c r="Z11" s="92"/>
      <c r="AA11" s="92"/>
      <c r="AB11" s="92"/>
      <c r="AC11" s="92"/>
      <c r="AD11" s="85"/>
      <c r="AE11" s="85"/>
      <c r="AF11" s="85"/>
      <c r="AG11" s="85"/>
      <c r="AH11" s="92"/>
      <c r="AI11" s="87"/>
      <c r="AJ11" s="132"/>
    </row>
    <row r="12" spans="1:36" s="3" customFormat="1" ht="15" customHeight="1" thickBot="1" x14ac:dyDescent="0.35">
      <c r="A12" s="97"/>
      <c r="B12" s="99"/>
      <c r="C12" s="115"/>
      <c r="D12" s="92"/>
      <c r="E12" s="120"/>
      <c r="F12" s="122"/>
      <c r="G12" s="122"/>
      <c r="H12" s="122"/>
      <c r="I12" s="122"/>
      <c r="J12" s="85"/>
      <c r="K12" s="118"/>
      <c r="L12" s="118"/>
      <c r="M12" s="85"/>
      <c r="N12" s="85"/>
      <c r="O12" s="118"/>
      <c r="P12" s="118"/>
      <c r="Q12" s="118"/>
      <c r="R12" s="85"/>
      <c r="S12" s="85"/>
      <c r="T12" s="85"/>
      <c r="U12" s="127"/>
      <c r="V12" s="92"/>
      <c r="W12" s="92"/>
      <c r="X12" s="92"/>
      <c r="Y12" s="92"/>
      <c r="Z12" s="92"/>
      <c r="AA12" s="92"/>
      <c r="AB12" s="92"/>
      <c r="AC12" s="92"/>
      <c r="AD12" s="85"/>
      <c r="AE12" s="85"/>
      <c r="AF12" s="85"/>
      <c r="AG12" s="85"/>
      <c r="AH12" s="92"/>
      <c r="AI12" s="87"/>
      <c r="AJ12" s="132"/>
    </row>
    <row r="13" spans="1:36" s="2" customFormat="1" ht="24.75" customHeight="1" x14ac:dyDescent="0.25">
      <c r="A13" s="13">
        <v>1</v>
      </c>
      <c r="B13" s="15" t="s">
        <v>18</v>
      </c>
      <c r="C13" s="5"/>
      <c r="D13" s="15" t="s">
        <v>17</v>
      </c>
      <c r="E13" s="17">
        <v>4</v>
      </c>
      <c r="F13" s="17">
        <v>0</v>
      </c>
      <c r="G13" s="17">
        <v>0</v>
      </c>
      <c r="H13" s="17">
        <v>0</v>
      </c>
      <c r="I13" s="17">
        <v>0</v>
      </c>
      <c r="J13" s="17">
        <v>24</v>
      </c>
      <c r="K13" s="17">
        <v>0</v>
      </c>
      <c r="L13" s="17">
        <v>0</v>
      </c>
      <c r="M13" s="17">
        <v>0</v>
      </c>
      <c r="N13" s="17">
        <v>0</v>
      </c>
      <c r="O13" s="17">
        <v>0</v>
      </c>
      <c r="P13" s="17">
        <v>0</v>
      </c>
      <c r="Q13" s="17">
        <v>2</v>
      </c>
      <c r="R13" s="17">
        <v>0</v>
      </c>
      <c r="S13" s="17">
        <v>0</v>
      </c>
      <c r="T13" s="17">
        <v>0</v>
      </c>
      <c r="U13" s="67" t="s">
        <v>108</v>
      </c>
      <c r="V13" s="13">
        <f>F13+G13+H13+I13+J13+K13+M13</f>
        <v>24</v>
      </c>
      <c r="W13" s="11">
        <v>25.17</v>
      </c>
      <c r="X13" s="27">
        <f>L13</f>
        <v>0</v>
      </c>
      <c r="Y13" s="11">
        <v>26.97</v>
      </c>
      <c r="Z13" s="27">
        <f>O13</f>
        <v>0</v>
      </c>
      <c r="AA13" s="11">
        <v>50.34</v>
      </c>
      <c r="AB13" s="27">
        <f>P13+Q13</f>
        <v>2</v>
      </c>
      <c r="AC13" s="11">
        <v>53.94</v>
      </c>
      <c r="AD13" s="27">
        <f>N13+R13+T13</f>
        <v>0</v>
      </c>
      <c r="AE13" s="27">
        <v>31.46</v>
      </c>
      <c r="AF13" s="27">
        <v>0</v>
      </c>
      <c r="AG13" s="27">
        <v>33.71</v>
      </c>
      <c r="AH13" s="56">
        <f>(V13*W13)+(X13*Y13)+(Z13*AA13)+(AB13*AC13)+(AD13*AE13)+(AF13*AG13)</f>
        <v>711.96</v>
      </c>
      <c r="AI13" s="57">
        <v>44445</v>
      </c>
      <c r="AJ13" s="68"/>
    </row>
    <row r="14" spans="1:36" s="2" customFormat="1" ht="24.75" customHeight="1" x14ac:dyDescent="0.25">
      <c r="A14" s="14">
        <v>2</v>
      </c>
      <c r="B14" s="8" t="s">
        <v>19</v>
      </c>
      <c r="C14" s="6"/>
      <c r="D14" s="8" t="s">
        <v>20</v>
      </c>
      <c r="E14" s="18">
        <v>6</v>
      </c>
      <c r="F14" s="18">
        <v>0</v>
      </c>
      <c r="G14" s="18">
        <v>0</v>
      </c>
      <c r="H14" s="18">
        <v>0</v>
      </c>
      <c r="I14" s="18">
        <v>0</v>
      </c>
      <c r="J14" s="18">
        <v>19</v>
      </c>
      <c r="K14" s="18">
        <v>0</v>
      </c>
      <c r="L14" s="18">
        <v>0</v>
      </c>
      <c r="M14" s="18">
        <v>0</v>
      </c>
      <c r="N14" s="18">
        <v>0</v>
      </c>
      <c r="O14" s="18">
        <v>0</v>
      </c>
      <c r="P14" s="18">
        <v>0</v>
      </c>
      <c r="Q14" s="18">
        <v>2</v>
      </c>
      <c r="R14" s="18">
        <v>0</v>
      </c>
      <c r="S14" s="18">
        <v>0</v>
      </c>
      <c r="T14" s="18">
        <v>0</v>
      </c>
      <c r="U14" s="69" t="s">
        <v>109</v>
      </c>
      <c r="V14" s="14">
        <f t="shared" ref="V14:V27" si="0">F14+G14+H14+I14+J14+K14+M14</f>
        <v>19</v>
      </c>
      <c r="W14" s="12">
        <v>25.17</v>
      </c>
      <c r="X14" s="16">
        <f t="shared" ref="X14:X27" si="1">L14</f>
        <v>0</v>
      </c>
      <c r="Y14" s="12">
        <v>26.97</v>
      </c>
      <c r="Z14" s="16">
        <f t="shared" ref="Z14:Z27" si="2">O14</f>
        <v>0</v>
      </c>
      <c r="AA14" s="12">
        <v>50.34</v>
      </c>
      <c r="AB14" s="16">
        <f t="shared" ref="AB14:AB27" si="3">P14+Q14</f>
        <v>2</v>
      </c>
      <c r="AC14" s="12">
        <v>53.94</v>
      </c>
      <c r="AD14" s="16">
        <f t="shared" ref="AD14:AD27" si="4">N14+R14+T14</f>
        <v>0</v>
      </c>
      <c r="AE14" s="16">
        <v>31.46</v>
      </c>
      <c r="AF14" s="16">
        <v>0</v>
      </c>
      <c r="AG14" s="16">
        <v>33.71</v>
      </c>
      <c r="AH14" s="54">
        <f t="shared" ref="AH14:AH27" si="5">(V14*W14)+(X14*Y14)+(Z14*AA14)+(AB14*AC14)+(AD14*AE14)+(AF14*AG14)</f>
        <v>586.11</v>
      </c>
      <c r="AI14" s="55">
        <v>44445</v>
      </c>
      <c r="AJ14" s="70"/>
    </row>
    <row r="15" spans="1:36" s="2" customFormat="1" ht="24.75" customHeight="1" x14ac:dyDescent="0.25">
      <c r="A15" s="14">
        <v>3</v>
      </c>
      <c r="B15" s="7" t="s">
        <v>19</v>
      </c>
      <c r="C15" s="7"/>
      <c r="D15" s="7" t="s">
        <v>22</v>
      </c>
      <c r="E15" s="18">
        <v>4</v>
      </c>
      <c r="F15" s="18">
        <v>0</v>
      </c>
      <c r="G15" s="18">
        <v>0</v>
      </c>
      <c r="H15" s="18">
        <v>0</v>
      </c>
      <c r="I15" s="18">
        <v>0</v>
      </c>
      <c r="J15" s="18">
        <v>19</v>
      </c>
      <c r="K15" s="18">
        <v>0</v>
      </c>
      <c r="L15" s="18">
        <v>0</v>
      </c>
      <c r="M15" s="18">
        <v>0</v>
      </c>
      <c r="N15" s="18">
        <v>0</v>
      </c>
      <c r="O15" s="18">
        <v>0</v>
      </c>
      <c r="P15" s="18">
        <v>0</v>
      </c>
      <c r="Q15" s="18">
        <v>0</v>
      </c>
      <c r="R15" s="18">
        <v>0</v>
      </c>
      <c r="S15" s="18">
        <v>0</v>
      </c>
      <c r="T15" s="18">
        <v>0</v>
      </c>
      <c r="U15" s="20" t="s">
        <v>110</v>
      </c>
      <c r="V15" s="14">
        <f t="shared" si="0"/>
        <v>19</v>
      </c>
      <c r="W15" s="12">
        <v>25.17</v>
      </c>
      <c r="X15" s="16">
        <f t="shared" si="1"/>
        <v>0</v>
      </c>
      <c r="Y15" s="12">
        <v>26.97</v>
      </c>
      <c r="Z15" s="16">
        <f t="shared" si="2"/>
        <v>0</v>
      </c>
      <c r="AA15" s="12">
        <v>50.34</v>
      </c>
      <c r="AB15" s="16">
        <f t="shared" si="3"/>
        <v>0</v>
      </c>
      <c r="AC15" s="12">
        <v>53.94</v>
      </c>
      <c r="AD15" s="16">
        <f t="shared" si="4"/>
        <v>0</v>
      </c>
      <c r="AE15" s="16">
        <v>31.46</v>
      </c>
      <c r="AF15" s="16">
        <v>0</v>
      </c>
      <c r="AG15" s="16">
        <v>33.71</v>
      </c>
      <c r="AH15" s="54">
        <f t="shared" si="5"/>
        <v>478.23</v>
      </c>
      <c r="AI15" s="55">
        <v>44445</v>
      </c>
      <c r="AJ15" s="71"/>
    </row>
    <row r="16" spans="1:36" s="3" customFormat="1" ht="24.75" customHeight="1" x14ac:dyDescent="0.3">
      <c r="A16" s="14">
        <v>4</v>
      </c>
      <c r="B16" s="7" t="s">
        <v>23</v>
      </c>
      <c r="C16" s="1"/>
      <c r="D16" s="1" t="s">
        <v>111</v>
      </c>
      <c r="E16" s="18">
        <v>15</v>
      </c>
      <c r="F16" s="18">
        <v>5</v>
      </c>
      <c r="G16" s="18">
        <v>2</v>
      </c>
      <c r="H16" s="18">
        <v>0</v>
      </c>
      <c r="I16" s="18">
        <v>2</v>
      </c>
      <c r="J16" s="18">
        <v>0</v>
      </c>
      <c r="K16" s="18">
        <v>0</v>
      </c>
      <c r="L16" s="18">
        <v>0</v>
      </c>
      <c r="M16" s="18">
        <v>0</v>
      </c>
      <c r="N16" s="18">
        <v>0</v>
      </c>
      <c r="O16" s="18">
        <v>8</v>
      </c>
      <c r="P16" s="18">
        <v>0</v>
      </c>
      <c r="Q16" s="18">
        <v>0</v>
      </c>
      <c r="R16" s="18">
        <v>0</v>
      </c>
      <c r="S16" s="18">
        <v>0</v>
      </c>
      <c r="T16" s="18">
        <v>0</v>
      </c>
      <c r="U16" s="20" t="s">
        <v>130</v>
      </c>
      <c r="V16" s="14">
        <f t="shared" si="0"/>
        <v>9</v>
      </c>
      <c r="W16" s="12">
        <v>25.17</v>
      </c>
      <c r="X16" s="16">
        <f t="shared" si="1"/>
        <v>0</v>
      </c>
      <c r="Y16" s="12">
        <v>26.97</v>
      </c>
      <c r="Z16" s="16">
        <f t="shared" si="2"/>
        <v>8</v>
      </c>
      <c r="AA16" s="12">
        <v>50.34</v>
      </c>
      <c r="AB16" s="16">
        <f t="shared" si="3"/>
        <v>0</v>
      </c>
      <c r="AC16" s="12">
        <v>53.94</v>
      </c>
      <c r="AD16" s="16">
        <f t="shared" si="4"/>
        <v>0</v>
      </c>
      <c r="AE16" s="16">
        <v>31.46</v>
      </c>
      <c r="AF16" s="16">
        <v>0</v>
      </c>
      <c r="AG16" s="16">
        <v>33.71</v>
      </c>
      <c r="AH16" s="54">
        <f t="shared" si="5"/>
        <v>629.25</v>
      </c>
      <c r="AI16" s="55">
        <v>44445</v>
      </c>
      <c r="AJ16" s="71" t="s">
        <v>131</v>
      </c>
    </row>
    <row r="17" spans="1:36" s="2" customFormat="1" ht="24.75" customHeight="1" x14ac:dyDescent="0.25">
      <c r="A17" s="14">
        <v>5</v>
      </c>
      <c r="B17" s="8" t="s">
        <v>23</v>
      </c>
      <c r="C17" s="1"/>
      <c r="D17" s="1" t="s">
        <v>24</v>
      </c>
      <c r="E17" s="18">
        <v>15</v>
      </c>
      <c r="F17" s="18">
        <v>5</v>
      </c>
      <c r="G17" s="18">
        <v>2</v>
      </c>
      <c r="H17" s="18">
        <v>0</v>
      </c>
      <c r="I17" s="18">
        <v>0</v>
      </c>
      <c r="J17" s="18">
        <v>0</v>
      </c>
      <c r="K17" s="18">
        <v>0</v>
      </c>
      <c r="L17" s="18">
        <v>0</v>
      </c>
      <c r="M17" s="18">
        <v>0</v>
      </c>
      <c r="N17" s="18">
        <v>0</v>
      </c>
      <c r="O17" s="18">
        <v>4</v>
      </c>
      <c r="P17" s="18">
        <v>4</v>
      </c>
      <c r="Q17" s="18">
        <v>0</v>
      </c>
      <c r="R17" s="18">
        <v>0</v>
      </c>
      <c r="S17" s="18">
        <v>0</v>
      </c>
      <c r="T17" s="18">
        <v>0</v>
      </c>
      <c r="U17" s="20" t="s">
        <v>29</v>
      </c>
      <c r="V17" s="14">
        <f t="shared" si="0"/>
        <v>7</v>
      </c>
      <c r="W17" s="12">
        <v>25.17</v>
      </c>
      <c r="X17" s="16">
        <f t="shared" si="1"/>
        <v>0</v>
      </c>
      <c r="Y17" s="12">
        <v>26.97</v>
      </c>
      <c r="Z17" s="16">
        <f t="shared" si="2"/>
        <v>4</v>
      </c>
      <c r="AA17" s="12">
        <v>50.34</v>
      </c>
      <c r="AB17" s="16">
        <f t="shared" si="3"/>
        <v>4</v>
      </c>
      <c r="AC17" s="12">
        <v>53.94</v>
      </c>
      <c r="AD17" s="16">
        <f t="shared" si="4"/>
        <v>0</v>
      </c>
      <c r="AE17" s="16">
        <v>31.46</v>
      </c>
      <c r="AF17" s="16">
        <v>0</v>
      </c>
      <c r="AG17" s="16">
        <v>33.71</v>
      </c>
      <c r="AH17" s="54">
        <f t="shared" si="5"/>
        <v>593.30999999999995</v>
      </c>
      <c r="AI17" s="55">
        <v>44445</v>
      </c>
      <c r="AJ17" s="70"/>
    </row>
    <row r="18" spans="1:36" s="2" customFormat="1" ht="24.75" customHeight="1" x14ac:dyDescent="0.25">
      <c r="A18" s="14">
        <v>6</v>
      </c>
      <c r="B18" s="8" t="s">
        <v>23</v>
      </c>
      <c r="C18" s="1"/>
      <c r="D18" s="1" t="s">
        <v>112</v>
      </c>
      <c r="E18" s="18">
        <v>15</v>
      </c>
      <c r="F18" s="18">
        <v>3</v>
      </c>
      <c r="G18" s="18">
        <v>1</v>
      </c>
      <c r="H18" s="18">
        <v>0</v>
      </c>
      <c r="I18" s="18">
        <v>0</v>
      </c>
      <c r="J18" s="18">
        <v>0</v>
      </c>
      <c r="K18" s="18">
        <v>0</v>
      </c>
      <c r="L18" s="18">
        <v>0</v>
      </c>
      <c r="M18" s="18">
        <v>0</v>
      </c>
      <c r="N18" s="18">
        <v>0</v>
      </c>
      <c r="O18" s="18">
        <v>0</v>
      </c>
      <c r="P18" s="18">
        <v>0</v>
      </c>
      <c r="Q18" s="18">
        <v>0</v>
      </c>
      <c r="R18" s="18">
        <v>0</v>
      </c>
      <c r="S18" s="18">
        <v>0</v>
      </c>
      <c r="T18" s="18">
        <v>0</v>
      </c>
      <c r="U18" s="20" t="s">
        <v>126</v>
      </c>
      <c r="V18" s="14">
        <f t="shared" si="0"/>
        <v>4</v>
      </c>
      <c r="W18" s="12">
        <v>25.17</v>
      </c>
      <c r="X18" s="16">
        <f t="shared" si="1"/>
        <v>0</v>
      </c>
      <c r="Y18" s="12">
        <v>26.97</v>
      </c>
      <c r="Z18" s="16">
        <f t="shared" si="2"/>
        <v>0</v>
      </c>
      <c r="AA18" s="12">
        <v>50.34</v>
      </c>
      <c r="AB18" s="16">
        <f t="shared" si="3"/>
        <v>0</v>
      </c>
      <c r="AC18" s="12">
        <v>53.94</v>
      </c>
      <c r="AD18" s="16">
        <f t="shared" si="4"/>
        <v>0</v>
      </c>
      <c r="AE18" s="16">
        <v>31.46</v>
      </c>
      <c r="AF18" s="16">
        <v>0</v>
      </c>
      <c r="AG18" s="16">
        <v>33.71</v>
      </c>
      <c r="AH18" s="54">
        <f t="shared" si="5"/>
        <v>100.68</v>
      </c>
      <c r="AI18" s="55">
        <v>44445</v>
      </c>
      <c r="AJ18" s="70"/>
    </row>
    <row r="19" spans="1:36" s="2" customFormat="1" ht="24.75" customHeight="1" x14ac:dyDescent="0.25">
      <c r="A19" s="14">
        <v>7</v>
      </c>
      <c r="B19" s="8" t="s">
        <v>23</v>
      </c>
      <c r="C19" s="1"/>
      <c r="D19" s="1" t="s">
        <v>25</v>
      </c>
      <c r="E19" s="18">
        <v>12</v>
      </c>
      <c r="F19" s="18">
        <v>0</v>
      </c>
      <c r="G19" s="18">
        <v>0</v>
      </c>
      <c r="H19" s="18">
        <v>0</v>
      </c>
      <c r="I19" s="18">
        <v>0</v>
      </c>
      <c r="J19" s="18">
        <v>18</v>
      </c>
      <c r="K19" s="18">
        <v>0</v>
      </c>
      <c r="L19" s="18">
        <v>0</v>
      </c>
      <c r="M19" s="18">
        <v>0</v>
      </c>
      <c r="N19" s="18">
        <v>0</v>
      </c>
      <c r="O19" s="18">
        <v>0</v>
      </c>
      <c r="P19" s="18">
        <v>0</v>
      </c>
      <c r="Q19" s="18">
        <v>0</v>
      </c>
      <c r="R19" s="18">
        <v>0</v>
      </c>
      <c r="S19" s="18">
        <v>0</v>
      </c>
      <c r="T19" s="18">
        <v>0</v>
      </c>
      <c r="U19" s="69" t="s">
        <v>113</v>
      </c>
      <c r="V19" s="14">
        <f t="shared" si="0"/>
        <v>18</v>
      </c>
      <c r="W19" s="12">
        <v>25.17</v>
      </c>
      <c r="X19" s="16">
        <f t="shared" si="1"/>
        <v>0</v>
      </c>
      <c r="Y19" s="12">
        <v>26.97</v>
      </c>
      <c r="Z19" s="16">
        <f t="shared" si="2"/>
        <v>0</v>
      </c>
      <c r="AA19" s="12">
        <v>50.34</v>
      </c>
      <c r="AB19" s="16">
        <f t="shared" si="3"/>
        <v>0</v>
      </c>
      <c r="AC19" s="12">
        <v>53.94</v>
      </c>
      <c r="AD19" s="16">
        <f t="shared" si="4"/>
        <v>0</v>
      </c>
      <c r="AE19" s="16">
        <v>31.46</v>
      </c>
      <c r="AF19" s="16">
        <v>0</v>
      </c>
      <c r="AG19" s="16">
        <v>33.71</v>
      </c>
      <c r="AH19" s="54">
        <f t="shared" si="5"/>
        <v>453.06000000000006</v>
      </c>
      <c r="AI19" s="55">
        <v>44445</v>
      </c>
      <c r="AJ19" s="72"/>
    </row>
    <row r="20" spans="1:36" s="3" customFormat="1" ht="24.75" customHeight="1" x14ac:dyDescent="0.3">
      <c r="A20" s="14">
        <v>8</v>
      </c>
      <c r="B20" s="8" t="s">
        <v>23</v>
      </c>
      <c r="C20" s="1"/>
      <c r="D20" s="1" t="s">
        <v>20</v>
      </c>
      <c r="E20" s="18">
        <v>14</v>
      </c>
      <c r="F20" s="18">
        <v>0</v>
      </c>
      <c r="G20" s="18">
        <v>1</v>
      </c>
      <c r="H20" s="18">
        <v>0</v>
      </c>
      <c r="I20" s="18">
        <v>0</v>
      </c>
      <c r="J20" s="18">
        <v>0</v>
      </c>
      <c r="K20" s="18">
        <v>0</v>
      </c>
      <c r="L20" s="18">
        <v>0</v>
      </c>
      <c r="M20" s="18">
        <v>6</v>
      </c>
      <c r="N20" s="18">
        <v>0</v>
      </c>
      <c r="O20" s="18">
        <v>0</v>
      </c>
      <c r="P20" s="18">
        <v>0</v>
      </c>
      <c r="Q20" s="18">
        <v>0</v>
      </c>
      <c r="R20" s="18">
        <v>0</v>
      </c>
      <c r="S20" s="18">
        <v>0</v>
      </c>
      <c r="T20" s="18">
        <v>0</v>
      </c>
      <c r="U20" s="69" t="s">
        <v>114</v>
      </c>
      <c r="V20" s="14">
        <f t="shared" si="0"/>
        <v>7</v>
      </c>
      <c r="W20" s="12">
        <v>25.17</v>
      </c>
      <c r="X20" s="16">
        <f t="shared" si="1"/>
        <v>0</v>
      </c>
      <c r="Y20" s="12">
        <v>26.97</v>
      </c>
      <c r="Z20" s="16">
        <f t="shared" si="2"/>
        <v>0</v>
      </c>
      <c r="AA20" s="12">
        <v>50.34</v>
      </c>
      <c r="AB20" s="16">
        <f t="shared" si="3"/>
        <v>0</v>
      </c>
      <c r="AC20" s="12">
        <v>53.94</v>
      </c>
      <c r="AD20" s="16">
        <f t="shared" si="4"/>
        <v>0</v>
      </c>
      <c r="AE20" s="16">
        <v>31.46</v>
      </c>
      <c r="AF20" s="16">
        <v>0</v>
      </c>
      <c r="AG20" s="16">
        <v>33.71</v>
      </c>
      <c r="AH20" s="54">
        <f t="shared" si="5"/>
        <v>176.19</v>
      </c>
      <c r="AI20" s="55">
        <v>44445</v>
      </c>
      <c r="AJ20" s="71"/>
    </row>
    <row r="21" spans="1:36" s="3" customFormat="1" ht="24.75" customHeight="1" x14ac:dyDescent="0.3">
      <c r="A21" s="14">
        <v>9</v>
      </c>
      <c r="B21" s="8" t="s">
        <v>23</v>
      </c>
      <c r="C21" s="1"/>
      <c r="D21" s="1" t="s">
        <v>115</v>
      </c>
      <c r="E21" s="18">
        <v>0</v>
      </c>
      <c r="F21" s="18">
        <v>0</v>
      </c>
      <c r="G21" s="18">
        <v>0</v>
      </c>
      <c r="H21" s="18">
        <v>0</v>
      </c>
      <c r="I21" s="18">
        <v>0</v>
      </c>
      <c r="J21" s="18">
        <v>18</v>
      </c>
      <c r="K21" s="18">
        <v>0</v>
      </c>
      <c r="L21" s="18">
        <v>0</v>
      </c>
      <c r="M21" s="18">
        <v>0</v>
      </c>
      <c r="N21" s="18">
        <v>0</v>
      </c>
      <c r="O21" s="18">
        <v>0</v>
      </c>
      <c r="P21" s="18">
        <v>0</v>
      </c>
      <c r="Q21" s="18">
        <v>0</v>
      </c>
      <c r="R21" s="18">
        <v>0</v>
      </c>
      <c r="S21" s="18">
        <v>0</v>
      </c>
      <c r="T21" s="18">
        <v>0</v>
      </c>
      <c r="U21" s="20" t="s">
        <v>116</v>
      </c>
      <c r="V21" s="14">
        <f t="shared" si="0"/>
        <v>18</v>
      </c>
      <c r="W21" s="12">
        <v>25.17</v>
      </c>
      <c r="X21" s="16">
        <f t="shared" si="1"/>
        <v>0</v>
      </c>
      <c r="Y21" s="12">
        <v>26.97</v>
      </c>
      <c r="Z21" s="16">
        <f t="shared" si="2"/>
        <v>0</v>
      </c>
      <c r="AA21" s="12">
        <v>50.34</v>
      </c>
      <c r="AB21" s="16">
        <f t="shared" si="3"/>
        <v>0</v>
      </c>
      <c r="AC21" s="12">
        <v>53.94</v>
      </c>
      <c r="AD21" s="16">
        <f t="shared" si="4"/>
        <v>0</v>
      </c>
      <c r="AE21" s="16">
        <v>31.46</v>
      </c>
      <c r="AF21" s="16">
        <v>0</v>
      </c>
      <c r="AG21" s="16">
        <v>33.71</v>
      </c>
      <c r="AH21" s="54">
        <f t="shared" si="5"/>
        <v>453.06000000000006</v>
      </c>
      <c r="AI21" s="55">
        <v>44445</v>
      </c>
      <c r="AJ21" s="71"/>
    </row>
    <row r="22" spans="1:36" ht="24.75" customHeight="1" x14ac:dyDescent="0.25">
      <c r="A22" s="14">
        <v>10</v>
      </c>
      <c r="B22" s="8" t="s">
        <v>23</v>
      </c>
      <c r="C22" s="1"/>
      <c r="D22" s="1" t="s">
        <v>111</v>
      </c>
      <c r="E22" s="18">
        <v>15</v>
      </c>
      <c r="F22" s="18">
        <v>12</v>
      </c>
      <c r="G22" s="18">
        <v>3</v>
      </c>
      <c r="H22" s="18">
        <v>0</v>
      </c>
      <c r="I22" s="18">
        <v>0</v>
      </c>
      <c r="J22" s="18">
        <v>0</v>
      </c>
      <c r="K22" s="18">
        <v>0</v>
      </c>
      <c r="L22" s="18">
        <v>0</v>
      </c>
      <c r="M22" s="18">
        <v>0</v>
      </c>
      <c r="N22" s="18">
        <v>0</v>
      </c>
      <c r="O22" s="18">
        <v>0</v>
      </c>
      <c r="P22" s="18">
        <v>6</v>
      </c>
      <c r="Q22" s="18">
        <v>0</v>
      </c>
      <c r="R22" s="18">
        <v>0</v>
      </c>
      <c r="S22" s="18">
        <v>0</v>
      </c>
      <c r="T22" s="18">
        <v>0</v>
      </c>
      <c r="U22" s="20" t="s">
        <v>117</v>
      </c>
      <c r="V22" s="14">
        <f t="shared" si="0"/>
        <v>15</v>
      </c>
      <c r="W22" s="12">
        <v>25.17</v>
      </c>
      <c r="X22" s="16">
        <f t="shared" si="1"/>
        <v>0</v>
      </c>
      <c r="Y22" s="12">
        <v>26.97</v>
      </c>
      <c r="Z22" s="16">
        <f t="shared" si="2"/>
        <v>0</v>
      </c>
      <c r="AA22" s="12">
        <v>50.34</v>
      </c>
      <c r="AB22" s="16">
        <f t="shared" si="3"/>
        <v>6</v>
      </c>
      <c r="AC22" s="12">
        <v>53.94</v>
      </c>
      <c r="AD22" s="16">
        <f t="shared" si="4"/>
        <v>0</v>
      </c>
      <c r="AE22" s="16">
        <v>31.46</v>
      </c>
      <c r="AF22" s="16">
        <v>0</v>
      </c>
      <c r="AG22" s="16">
        <v>33.71</v>
      </c>
      <c r="AH22" s="54">
        <f t="shared" si="5"/>
        <v>701.19</v>
      </c>
      <c r="AI22" s="55">
        <v>44445</v>
      </c>
      <c r="AJ22" s="73"/>
    </row>
    <row r="23" spans="1:36" ht="24.75" customHeight="1" x14ac:dyDescent="0.25">
      <c r="A23" s="14">
        <v>11</v>
      </c>
      <c r="B23" s="8" t="s">
        <v>23</v>
      </c>
      <c r="C23" s="1"/>
      <c r="D23" s="1" t="s">
        <v>26</v>
      </c>
      <c r="E23" s="18">
        <v>15</v>
      </c>
      <c r="F23" s="18">
        <v>9</v>
      </c>
      <c r="G23" s="18">
        <v>2</v>
      </c>
      <c r="H23" s="18">
        <v>0</v>
      </c>
      <c r="I23" s="18">
        <v>0</v>
      </c>
      <c r="J23" s="18">
        <v>0</v>
      </c>
      <c r="K23" s="18">
        <v>0</v>
      </c>
      <c r="L23" s="18">
        <v>0</v>
      </c>
      <c r="M23" s="18">
        <v>0</v>
      </c>
      <c r="N23" s="18">
        <v>0</v>
      </c>
      <c r="O23" s="18">
        <v>0</v>
      </c>
      <c r="P23" s="18">
        <v>0</v>
      </c>
      <c r="Q23" s="18">
        <v>0</v>
      </c>
      <c r="R23" s="18">
        <v>0</v>
      </c>
      <c r="S23" s="18">
        <v>0</v>
      </c>
      <c r="T23" s="18">
        <v>0</v>
      </c>
      <c r="U23" s="20" t="s">
        <v>28</v>
      </c>
      <c r="V23" s="14">
        <f t="shared" si="0"/>
        <v>11</v>
      </c>
      <c r="W23" s="12">
        <v>25.17</v>
      </c>
      <c r="X23" s="16">
        <f t="shared" si="1"/>
        <v>0</v>
      </c>
      <c r="Y23" s="12">
        <v>26.97</v>
      </c>
      <c r="Z23" s="16">
        <f t="shared" si="2"/>
        <v>0</v>
      </c>
      <c r="AA23" s="12">
        <v>50.34</v>
      </c>
      <c r="AB23" s="16">
        <f t="shared" si="3"/>
        <v>0</v>
      </c>
      <c r="AC23" s="12">
        <v>53.94</v>
      </c>
      <c r="AD23" s="16">
        <f t="shared" si="4"/>
        <v>0</v>
      </c>
      <c r="AE23" s="16">
        <v>31.46</v>
      </c>
      <c r="AF23" s="16">
        <v>0</v>
      </c>
      <c r="AG23" s="16">
        <v>33.71</v>
      </c>
      <c r="AH23" s="54">
        <f t="shared" si="5"/>
        <v>276.87</v>
      </c>
      <c r="AI23" s="55">
        <v>44445</v>
      </c>
      <c r="AJ23" s="74"/>
    </row>
    <row r="24" spans="1:36" ht="24.75" customHeight="1" x14ac:dyDescent="0.25">
      <c r="A24" s="14">
        <v>12</v>
      </c>
      <c r="B24" s="8" t="s">
        <v>23</v>
      </c>
      <c r="C24" s="1"/>
      <c r="D24" s="1" t="s">
        <v>27</v>
      </c>
      <c r="E24" s="18">
        <v>15</v>
      </c>
      <c r="F24" s="18">
        <v>14</v>
      </c>
      <c r="G24" s="18">
        <v>3</v>
      </c>
      <c r="H24" s="18">
        <v>0</v>
      </c>
      <c r="I24" s="18">
        <v>0</v>
      </c>
      <c r="J24" s="18">
        <v>0</v>
      </c>
      <c r="K24" s="18">
        <v>0</v>
      </c>
      <c r="L24" s="18">
        <v>0</v>
      </c>
      <c r="M24" s="18">
        <v>0</v>
      </c>
      <c r="N24" s="18">
        <v>0</v>
      </c>
      <c r="O24" s="18">
        <v>0</v>
      </c>
      <c r="P24" s="18"/>
      <c r="Q24" s="18">
        <v>0</v>
      </c>
      <c r="R24" s="18">
        <v>0</v>
      </c>
      <c r="S24" s="18">
        <v>0</v>
      </c>
      <c r="T24" s="18">
        <v>0</v>
      </c>
      <c r="U24" s="20" t="s">
        <v>118</v>
      </c>
      <c r="V24" s="14">
        <f t="shared" si="0"/>
        <v>17</v>
      </c>
      <c r="W24" s="12">
        <v>25.17</v>
      </c>
      <c r="X24" s="16">
        <f t="shared" si="1"/>
        <v>0</v>
      </c>
      <c r="Y24" s="12">
        <v>26.97</v>
      </c>
      <c r="Z24" s="16">
        <f t="shared" si="2"/>
        <v>0</v>
      </c>
      <c r="AA24" s="12">
        <v>50.34</v>
      </c>
      <c r="AB24" s="16">
        <f t="shared" si="3"/>
        <v>0</v>
      </c>
      <c r="AC24" s="12">
        <v>53.94</v>
      </c>
      <c r="AD24" s="16">
        <f t="shared" si="4"/>
        <v>0</v>
      </c>
      <c r="AE24" s="16">
        <v>31.46</v>
      </c>
      <c r="AF24" s="16">
        <v>0</v>
      </c>
      <c r="AG24" s="16">
        <v>33.71</v>
      </c>
      <c r="AH24" s="54">
        <f t="shared" si="5"/>
        <v>427.89000000000004</v>
      </c>
      <c r="AI24" s="55">
        <v>44445</v>
      </c>
      <c r="AJ24" s="71"/>
    </row>
    <row r="25" spans="1:36" ht="24.75" customHeight="1" x14ac:dyDescent="0.25">
      <c r="A25" s="14">
        <v>13</v>
      </c>
      <c r="B25" s="8" t="s">
        <v>23</v>
      </c>
      <c r="C25" s="1"/>
      <c r="D25" s="1" t="s">
        <v>119</v>
      </c>
      <c r="E25" s="18">
        <v>15</v>
      </c>
      <c r="F25" s="18">
        <v>15</v>
      </c>
      <c r="G25" s="18">
        <v>3</v>
      </c>
      <c r="H25" s="18">
        <v>0</v>
      </c>
      <c r="I25" s="18">
        <v>0</v>
      </c>
      <c r="J25" s="18">
        <v>0</v>
      </c>
      <c r="K25" s="18">
        <v>0</v>
      </c>
      <c r="L25" s="18">
        <v>0</v>
      </c>
      <c r="M25" s="18">
        <v>0</v>
      </c>
      <c r="N25" s="18">
        <v>0</v>
      </c>
      <c r="O25" s="18">
        <v>0</v>
      </c>
      <c r="P25" s="18">
        <v>6</v>
      </c>
      <c r="Q25" s="18">
        <v>0</v>
      </c>
      <c r="R25" s="18">
        <v>0</v>
      </c>
      <c r="S25" s="18">
        <v>0</v>
      </c>
      <c r="T25" s="18">
        <v>0</v>
      </c>
      <c r="U25" s="20" t="s">
        <v>120</v>
      </c>
      <c r="V25" s="14">
        <f t="shared" si="0"/>
        <v>18</v>
      </c>
      <c r="W25" s="12">
        <v>25.17</v>
      </c>
      <c r="X25" s="16">
        <f t="shared" si="1"/>
        <v>0</v>
      </c>
      <c r="Y25" s="12">
        <v>26.97</v>
      </c>
      <c r="Z25" s="16">
        <f t="shared" si="2"/>
        <v>0</v>
      </c>
      <c r="AA25" s="12">
        <v>50.34</v>
      </c>
      <c r="AB25" s="16">
        <f t="shared" si="3"/>
        <v>6</v>
      </c>
      <c r="AC25" s="12">
        <v>53.94</v>
      </c>
      <c r="AD25" s="16">
        <f t="shared" si="4"/>
        <v>0</v>
      </c>
      <c r="AE25" s="16">
        <v>31.46</v>
      </c>
      <c r="AF25" s="16">
        <v>0</v>
      </c>
      <c r="AG25" s="16">
        <v>33.71</v>
      </c>
      <c r="AH25" s="54">
        <f t="shared" si="5"/>
        <v>776.7</v>
      </c>
      <c r="AI25" s="55">
        <v>44445</v>
      </c>
      <c r="AJ25" s="71"/>
    </row>
    <row r="26" spans="1:36" ht="24.75" customHeight="1" x14ac:dyDescent="0.25">
      <c r="A26" s="14">
        <v>14</v>
      </c>
      <c r="B26" s="8" t="s">
        <v>23</v>
      </c>
      <c r="C26" s="1"/>
      <c r="D26" s="1" t="s">
        <v>121</v>
      </c>
      <c r="E26" s="18">
        <v>15</v>
      </c>
      <c r="F26" s="18">
        <v>13</v>
      </c>
      <c r="G26" s="18">
        <v>2</v>
      </c>
      <c r="H26" s="18">
        <v>0</v>
      </c>
      <c r="I26" s="18">
        <v>0</v>
      </c>
      <c r="J26" s="18">
        <v>0</v>
      </c>
      <c r="K26" s="18">
        <v>0</v>
      </c>
      <c r="L26" s="18">
        <v>0</v>
      </c>
      <c r="M26" s="18">
        <v>0</v>
      </c>
      <c r="N26" s="18">
        <v>0</v>
      </c>
      <c r="O26" s="18">
        <v>0</v>
      </c>
      <c r="P26" s="18">
        <v>0</v>
      </c>
      <c r="Q26" s="18">
        <v>0</v>
      </c>
      <c r="R26" s="18">
        <v>0</v>
      </c>
      <c r="S26" s="18">
        <v>0</v>
      </c>
      <c r="T26" s="18">
        <v>0</v>
      </c>
      <c r="U26" s="20" t="s">
        <v>122</v>
      </c>
      <c r="V26" s="14">
        <f t="shared" si="0"/>
        <v>15</v>
      </c>
      <c r="W26" s="12">
        <v>25.17</v>
      </c>
      <c r="X26" s="16">
        <f t="shared" si="1"/>
        <v>0</v>
      </c>
      <c r="Y26" s="12">
        <v>26.97</v>
      </c>
      <c r="Z26" s="16">
        <f t="shared" si="2"/>
        <v>0</v>
      </c>
      <c r="AA26" s="12">
        <v>50.34</v>
      </c>
      <c r="AB26" s="16">
        <f t="shared" si="3"/>
        <v>0</v>
      </c>
      <c r="AC26" s="12">
        <v>53.94</v>
      </c>
      <c r="AD26" s="16">
        <f t="shared" si="4"/>
        <v>0</v>
      </c>
      <c r="AE26" s="16">
        <v>31.46</v>
      </c>
      <c r="AF26" s="16">
        <v>0</v>
      </c>
      <c r="AG26" s="16">
        <v>33.71</v>
      </c>
      <c r="AH26" s="54">
        <f t="shared" si="5"/>
        <v>377.55</v>
      </c>
      <c r="AI26" s="55">
        <v>44445</v>
      </c>
      <c r="AJ26" s="71"/>
    </row>
    <row r="27" spans="1:36" s="82" customFormat="1" ht="30" customHeight="1" thickBot="1" x14ac:dyDescent="0.3">
      <c r="A27" s="75">
        <v>15</v>
      </c>
      <c r="B27" s="76" t="s">
        <v>123</v>
      </c>
      <c r="C27" s="77"/>
      <c r="D27" s="77" t="s">
        <v>124</v>
      </c>
      <c r="E27" s="78">
        <v>0</v>
      </c>
      <c r="F27" s="78">
        <v>20</v>
      </c>
      <c r="G27" s="78">
        <v>0</v>
      </c>
      <c r="H27" s="78">
        <v>0</v>
      </c>
      <c r="I27" s="78">
        <v>0</v>
      </c>
      <c r="J27" s="78">
        <v>0</v>
      </c>
      <c r="K27" s="78">
        <v>0</v>
      </c>
      <c r="L27" s="78">
        <v>0</v>
      </c>
      <c r="M27" s="78">
        <v>0</v>
      </c>
      <c r="N27" s="78">
        <v>0</v>
      </c>
      <c r="O27" s="78">
        <v>0</v>
      </c>
      <c r="P27" s="78">
        <v>0</v>
      </c>
      <c r="Q27" s="78">
        <v>0</v>
      </c>
      <c r="R27" s="78">
        <v>0</v>
      </c>
      <c r="S27" s="78">
        <v>0</v>
      </c>
      <c r="T27" s="78">
        <v>0</v>
      </c>
      <c r="U27" s="79" t="s">
        <v>125</v>
      </c>
      <c r="V27" s="75">
        <f t="shared" si="0"/>
        <v>20</v>
      </c>
      <c r="W27" s="58">
        <v>25.17</v>
      </c>
      <c r="X27" s="59">
        <f t="shared" si="1"/>
        <v>0</v>
      </c>
      <c r="Y27" s="58">
        <v>26.97</v>
      </c>
      <c r="Z27" s="59">
        <f t="shared" si="2"/>
        <v>0</v>
      </c>
      <c r="AA27" s="58">
        <v>50.34</v>
      </c>
      <c r="AB27" s="59">
        <f t="shared" si="3"/>
        <v>0</v>
      </c>
      <c r="AC27" s="58">
        <v>53.94</v>
      </c>
      <c r="AD27" s="59">
        <f t="shared" si="4"/>
        <v>0</v>
      </c>
      <c r="AE27" s="59">
        <v>31.46</v>
      </c>
      <c r="AF27" s="59">
        <v>0</v>
      </c>
      <c r="AG27" s="59">
        <v>33.71</v>
      </c>
      <c r="AH27" s="80">
        <f t="shared" si="5"/>
        <v>503.40000000000003</v>
      </c>
      <c r="AI27" s="60">
        <v>44445</v>
      </c>
      <c r="AJ27" s="81"/>
    </row>
    <row r="28" spans="1:36" ht="24.75" customHeight="1" x14ac:dyDescent="0.25">
      <c r="A28" s="28"/>
      <c r="B28" s="33"/>
      <c r="C28" s="34"/>
      <c r="D28" s="34"/>
      <c r="E28" s="35"/>
      <c r="F28" s="35"/>
      <c r="G28" s="35"/>
      <c r="H28" s="35"/>
      <c r="I28" s="35"/>
      <c r="J28" s="35"/>
      <c r="K28" s="35"/>
      <c r="L28" s="35"/>
      <c r="M28" s="35"/>
      <c r="N28" s="35"/>
      <c r="O28" s="35"/>
      <c r="P28" s="35"/>
      <c r="Q28" s="35"/>
      <c r="R28" s="35"/>
      <c r="S28" s="35"/>
      <c r="T28" s="35"/>
      <c r="U28" s="36"/>
      <c r="V28" s="28"/>
      <c r="W28" s="29"/>
      <c r="X28" s="28"/>
      <c r="Y28" s="29"/>
      <c r="Z28" s="28"/>
      <c r="AA28" s="29"/>
      <c r="AB28" s="28"/>
      <c r="AC28" s="29"/>
      <c r="AD28" s="28"/>
      <c r="AE28" s="28"/>
      <c r="AF28" s="28"/>
      <c r="AG28" s="28"/>
      <c r="AH28" s="30"/>
      <c r="AI28" s="31"/>
      <c r="AJ28" s="37"/>
    </row>
    <row r="29" spans="1:36" ht="15" customHeight="1" x14ac:dyDescent="0.25">
      <c r="A29" s="9"/>
      <c r="B29" s="9"/>
      <c r="C29" s="9"/>
      <c r="D29" s="9"/>
      <c r="E29" s="9"/>
      <c r="F29" s="9"/>
      <c r="G29" s="9"/>
      <c r="H29" s="9"/>
      <c r="I29" s="9"/>
      <c r="J29" s="9"/>
      <c r="K29" s="9"/>
      <c r="L29" s="9"/>
      <c r="M29" s="9"/>
      <c r="N29" s="9"/>
      <c r="O29" s="9"/>
      <c r="P29" s="9"/>
      <c r="Q29" s="9"/>
      <c r="R29" s="9"/>
      <c r="S29" s="9"/>
      <c r="T29" s="9"/>
      <c r="U29" s="9"/>
      <c r="W29" s="9"/>
      <c r="X29" s="9"/>
      <c r="Y29" s="9"/>
      <c r="AA29" s="9"/>
      <c r="AG29" s="9"/>
      <c r="AH29" s="9"/>
      <c r="AI29" s="9"/>
      <c r="AJ29" s="9"/>
    </row>
    <row r="30" spans="1:36" ht="15" customHeight="1" x14ac:dyDescent="0.25">
      <c r="A30" s="10" t="s">
        <v>37</v>
      </c>
      <c r="B30" s="9"/>
      <c r="C30" s="9"/>
      <c r="D30" s="9"/>
      <c r="E30" s="9"/>
      <c r="F30" s="9"/>
      <c r="G30" s="9"/>
      <c r="H30" s="9"/>
      <c r="I30" s="9"/>
      <c r="J30" s="9"/>
      <c r="K30" s="9"/>
      <c r="L30" s="9"/>
      <c r="M30" s="9"/>
      <c r="N30" s="9"/>
      <c r="O30" s="9"/>
      <c r="P30" s="9"/>
      <c r="Q30" s="9"/>
      <c r="R30" s="9"/>
      <c r="S30" s="9"/>
      <c r="T30" s="9"/>
      <c r="U30" s="9"/>
      <c r="W30" s="9"/>
      <c r="X30" s="9"/>
      <c r="Y30" s="9"/>
      <c r="AA30" s="9"/>
      <c r="AG30" s="9"/>
      <c r="AH30" s="9"/>
      <c r="AI30" s="9"/>
      <c r="AJ30" s="9"/>
    </row>
    <row r="31" spans="1:36" ht="15" customHeight="1" x14ac:dyDescent="0.25">
      <c r="A31" s="10" t="s">
        <v>33</v>
      </c>
      <c r="B31" s="9"/>
      <c r="C31" s="9"/>
      <c r="D31" s="9"/>
      <c r="E31" s="9"/>
      <c r="F31" s="9"/>
      <c r="G31" s="9"/>
      <c r="H31" s="9"/>
      <c r="I31" s="9"/>
      <c r="J31" s="9"/>
      <c r="K31" s="9"/>
      <c r="L31" s="9"/>
      <c r="M31" s="9"/>
      <c r="N31" s="9"/>
      <c r="O31" s="9"/>
      <c r="P31" s="9"/>
      <c r="Q31" s="9"/>
      <c r="R31" s="9"/>
      <c r="S31" s="9"/>
      <c r="T31" s="9"/>
      <c r="U31" s="9"/>
      <c r="V31" s="25" t="s">
        <v>38</v>
      </c>
      <c r="W31" s="9"/>
      <c r="X31" s="9"/>
      <c r="Y31" s="9"/>
      <c r="AA31" s="9"/>
      <c r="AG31" s="9"/>
      <c r="AH31" s="9"/>
      <c r="AI31" s="9"/>
      <c r="AJ31" s="9"/>
    </row>
    <row r="32" spans="1:36" ht="15" customHeight="1" thickBot="1" x14ac:dyDescent="0.3">
      <c r="A32" s="10" t="s">
        <v>34</v>
      </c>
      <c r="B32" s="9"/>
      <c r="C32" s="9"/>
      <c r="D32" s="9"/>
      <c r="E32" s="9"/>
      <c r="F32" s="9"/>
      <c r="G32" s="9"/>
      <c r="H32" s="9"/>
      <c r="I32" s="9"/>
      <c r="J32" s="9"/>
      <c r="K32" s="9"/>
      <c r="L32" s="9"/>
      <c r="M32" s="9"/>
      <c r="N32" s="9"/>
      <c r="O32" s="9"/>
      <c r="P32" s="9"/>
      <c r="Q32" s="9"/>
      <c r="R32" s="9"/>
      <c r="S32" s="9"/>
      <c r="T32" s="9"/>
      <c r="U32" s="9"/>
      <c r="V32" s="128" t="s">
        <v>50</v>
      </c>
      <c r="W32" s="128"/>
      <c r="X32" s="128"/>
      <c r="Y32" s="128"/>
      <c r="Z32" s="128"/>
      <c r="AA32" s="128"/>
      <c r="AB32" s="128"/>
      <c r="AC32" s="128"/>
      <c r="AD32" s="128"/>
      <c r="AE32" s="128"/>
      <c r="AF32" s="128"/>
      <c r="AG32" s="128"/>
      <c r="AH32" s="128"/>
      <c r="AI32" s="128"/>
      <c r="AJ32" s="128"/>
    </row>
    <row r="33" spans="1:35" ht="15" customHeight="1" x14ac:dyDescent="0.25">
      <c r="A33" s="10" t="s">
        <v>35</v>
      </c>
      <c r="B33" s="9"/>
      <c r="C33" s="9"/>
      <c r="D33" s="9"/>
      <c r="E33" s="9"/>
      <c r="F33" s="9"/>
      <c r="G33" s="9"/>
      <c r="H33" s="9"/>
      <c r="I33" s="9"/>
      <c r="J33" s="9"/>
      <c r="K33" s="9"/>
      <c r="L33" s="9"/>
      <c r="M33" s="9"/>
      <c r="N33" s="9"/>
      <c r="O33" s="9"/>
      <c r="P33" s="9"/>
      <c r="Q33" s="9"/>
      <c r="R33" s="9"/>
      <c r="S33" s="9"/>
      <c r="T33" s="9"/>
      <c r="U33" s="9"/>
      <c r="V33" s="26"/>
      <c r="W33" s="129"/>
      <c r="X33" s="130"/>
      <c r="Y33" s="130"/>
      <c r="Z33" s="130"/>
      <c r="AA33" s="130"/>
      <c r="AB33" s="131"/>
      <c r="AC33" s="39" t="s">
        <v>39</v>
      </c>
      <c r="AD33" s="40" t="s">
        <v>40</v>
      </c>
      <c r="AE33" s="41" t="s">
        <v>41</v>
      </c>
      <c r="AF33" s="4"/>
      <c r="AI33" s="9"/>
    </row>
    <row r="34" spans="1:35" ht="15" customHeight="1" x14ac:dyDescent="0.25">
      <c r="A34" s="10" t="s">
        <v>70</v>
      </c>
      <c r="B34" s="9"/>
      <c r="C34" s="9"/>
      <c r="D34" s="9"/>
      <c r="E34" s="9"/>
      <c r="F34" s="9"/>
      <c r="G34" s="9"/>
      <c r="H34" s="9"/>
      <c r="I34" s="9"/>
      <c r="J34" s="9"/>
      <c r="K34" s="9"/>
      <c r="L34" s="9"/>
      <c r="M34" s="9"/>
      <c r="N34" s="9"/>
      <c r="O34" s="9"/>
      <c r="P34" s="9"/>
      <c r="Q34" s="9"/>
      <c r="R34" s="9"/>
      <c r="S34" s="9"/>
      <c r="T34" s="9"/>
      <c r="U34" s="9"/>
      <c r="W34" s="88" t="s">
        <v>42</v>
      </c>
      <c r="X34" s="89"/>
      <c r="Y34" s="89"/>
      <c r="Z34" s="89"/>
      <c r="AA34" s="89"/>
      <c r="AB34" s="90"/>
      <c r="AC34" s="19">
        <v>140</v>
      </c>
      <c r="AD34" s="32">
        <v>0.17979700000000001</v>
      </c>
      <c r="AE34" s="42">
        <f>AC34*AD34</f>
        <v>25.171580000000002</v>
      </c>
      <c r="AF34" s="4"/>
      <c r="AI34" s="9"/>
    </row>
    <row r="35" spans="1:35" ht="15" customHeight="1" x14ac:dyDescent="0.25">
      <c r="A35" s="10" t="s">
        <v>66</v>
      </c>
      <c r="B35" s="9"/>
      <c r="C35" s="9"/>
      <c r="D35" s="9"/>
      <c r="E35" s="9"/>
      <c r="F35" s="9"/>
      <c r="G35" s="9"/>
      <c r="H35" s="9"/>
      <c r="I35" s="9"/>
      <c r="J35" s="9"/>
      <c r="K35" s="9"/>
      <c r="L35" s="9"/>
      <c r="M35" s="9"/>
      <c r="N35" s="9"/>
      <c r="O35" s="9"/>
      <c r="P35" s="9"/>
      <c r="Q35" s="9"/>
      <c r="R35" s="9"/>
      <c r="S35" s="9"/>
      <c r="T35" s="9"/>
      <c r="U35" s="9"/>
      <c r="W35" s="93" t="s">
        <v>21</v>
      </c>
      <c r="X35" s="94"/>
      <c r="Y35" s="94"/>
      <c r="Z35" s="94"/>
      <c r="AA35" s="94"/>
      <c r="AB35" s="94"/>
      <c r="AC35" s="26">
        <v>150</v>
      </c>
      <c r="AD35" s="32">
        <v>0.17979700000000001</v>
      </c>
      <c r="AE35" s="42">
        <f t="shared" ref="AE35:AE42" si="6">AC35*AD35</f>
        <v>26.969550000000002</v>
      </c>
      <c r="AF35" s="4"/>
      <c r="AI35" s="9"/>
    </row>
    <row r="36" spans="1:35" ht="15" customHeight="1" x14ac:dyDescent="0.25">
      <c r="A36" s="10" t="s">
        <v>69</v>
      </c>
      <c r="C36" s="9"/>
      <c r="D36" s="9"/>
      <c r="E36" s="9"/>
      <c r="F36" s="9"/>
      <c r="G36" s="9"/>
      <c r="H36" s="9"/>
      <c r="I36" s="9"/>
      <c r="J36" s="9"/>
      <c r="K36" s="9"/>
      <c r="L36" s="9"/>
      <c r="M36" s="9"/>
      <c r="N36" s="9"/>
      <c r="O36" s="9"/>
      <c r="P36" s="9"/>
      <c r="Q36" s="9"/>
      <c r="R36" s="9"/>
      <c r="S36" s="9"/>
      <c r="T36" s="9"/>
      <c r="U36" s="9"/>
      <c r="W36" s="88" t="s">
        <v>15</v>
      </c>
      <c r="X36" s="89"/>
      <c r="Y36" s="89"/>
      <c r="Z36" s="89"/>
      <c r="AA36" s="89"/>
      <c r="AB36" s="90"/>
      <c r="AC36" s="19">
        <v>140</v>
      </c>
      <c r="AD36" s="32">
        <v>0.17979700000000001</v>
      </c>
      <c r="AE36" s="42">
        <f t="shared" si="6"/>
        <v>25.171580000000002</v>
      </c>
      <c r="AF36" s="4"/>
      <c r="AI36" s="9"/>
    </row>
    <row r="37" spans="1:35" ht="15" customHeight="1" x14ac:dyDescent="0.25">
      <c r="A37" s="10" t="s">
        <v>71</v>
      </c>
      <c r="B37" s="9"/>
      <c r="C37" s="9"/>
      <c r="D37" s="9"/>
      <c r="E37" s="9"/>
      <c r="F37" s="9"/>
      <c r="G37" s="9"/>
      <c r="H37" s="9"/>
      <c r="I37" s="9"/>
      <c r="J37" s="9"/>
      <c r="K37" s="9"/>
      <c r="L37" s="9"/>
      <c r="M37" s="9"/>
      <c r="N37" s="9"/>
      <c r="O37" s="9"/>
      <c r="P37" s="9"/>
      <c r="Q37" s="9"/>
      <c r="R37" s="9"/>
      <c r="S37" s="9"/>
      <c r="T37" s="9"/>
      <c r="U37" s="9"/>
      <c r="W37" s="88" t="s">
        <v>44</v>
      </c>
      <c r="X37" s="89"/>
      <c r="Y37" s="89"/>
      <c r="Z37" s="89"/>
      <c r="AA37" s="89"/>
      <c r="AB37" s="90"/>
      <c r="AC37" s="19">
        <v>140</v>
      </c>
      <c r="AD37" s="32">
        <v>0.17979700000000001</v>
      </c>
      <c r="AE37" s="42">
        <f t="shared" si="6"/>
        <v>25.171580000000002</v>
      </c>
      <c r="AF37" s="4"/>
      <c r="AI37" s="9"/>
    </row>
    <row r="38" spans="1:35" ht="15" customHeight="1" x14ac:dyDescent="0.25">
      <c r="A38" s="10" t="s">
        <v>67</v>
      </c>
      <c r="B38" s="9"/>
      <c r="C38" s="9"/>
      <c r="D38" s="9"/>
      <c r="E38" s="9"/>
      <c r="F38" s="9"/>
      <c r="G38" s="9"/>
      <c r="H38" s="9"/>
      <c r="I38" s="9"/>
      <c r="J38" s="9"/>
      <c r="K38" s="9"/>
      <c r="L38" s="9"/>
      <c r="M38" s="9"/>
      <c r="N38" s="9"/>
      <c r="O38" s="9"/>
      <c r="P38" s="9"/>
      <c r="Q38" s="9"/>
      <c r="R38" s="9"/>
      <c r="S38" s="9"/>
      <c r="T38" s="9"/>
      <c r="U38" s="9"/>
      <c r="W38" s="88" t="s">
        <v>45</v>
      </c>
      <c r="X38" s="89"/>
      <c r="Y38" s="89"/>
      <c r="Z38" s="89"/>
      <c r="AA38" s="89"/>
      <c r="AB38" s="90"/>
      <c r="AC38" s="19">
        <v>140</v>
      </c>
      <c r="AD38" s="32">
        <v>0.17979700000000001</v>
      </c>
      <c r="AE38" s="42">
        <f t="shared" si="6"/>
        <v>25.171580000000002</v>
      </c>
      <c r="AF38" s="4"/>
      <c r="AI38" s="9"/>
    </row>
    <row r="39" spans="1:35" ht="15" customHeight="1" x14ac:dyDescent="0.25">
      <c r="A39" s="10" t="s">
        <v>127</v>
      </c>
      <c r="B39" s="9"/>
      <c r="C39" s="9"/>
      <c r="D39" s="9"/>
      <c r="E39" s="9"/>
      <c r="F39" s="9"/>
      <c r="G39" s="9"/>
      <c r="H39" s="9"/>
      <c r="I39" s="9"/>
      <c r="J39" s="9"/>
      <c r="K39" s="9"/>
      <c r="L39" s="9"/>
      <c r="M39" s="9"/>
      <c r="N39" s="9"/>
      <c r="O39" s="9"/>
      <c r="P39" s="9"/>
      <c r="Q39" s="9"/>
      <c r="R39" s="9"/>
      <c r="S39" s="9"/>
      <c r="T39" s="9"/>
      <c r="U39" s="9"/>
      <c r="W39" s="88" t="s">
        <v>46</v>
      </c>
      <c r="X39" s="89"/>
      <c r="Y39" s="89"/>
      <c r="Z39" s="89"/>
      <c r="AA39" s="89"/>
      <c r="AB39" s="90"/>
      <c r="AC39" s="19">
        <v>280</v>
      </c>
      <c r="AD39" s="32">
        <v>0.17979700000000001</v>
      </c>
      <c r="AE39" s="42">
        <f t="shared" si="6"/>
        <v>50.343160000000005</v>
      </c>
      <c r="AF39" s="4"/>
      <c r="AI39" s="9"/>
    </row>
    <row r="40" spans="1:35" ht="15" customHeight="1" x14ac:dyDescent="0.25">
      <c r="A40" s="10" t="s">
        <v>68</v>
      </c>
      <c r="B40" s="9"/>
      <c r="C40" s="9"/>
      <c r="D40" s="9"/>
      <c r="E40" s="9"/>
      <c r="F40" s="9"/>
      <c r="G40" s="9"/>
      <c r="H40" s="9"/>
      <c r="I40" s="9"/>
      <c r="J40" s="9"/>
      <c r="K40" s="9"/>
      <c r="L40" s="9"/>
      <c r="M40" s="9"/>
      <c r="N40" s="9"/>
      <c r="O40" s="9"/>
      <c r="P40" s="9"/>
      <c r="Q40" s="9"/>
      <c r="R40" s="9"/>
      <c r="S40" s="9"/>
      <c r="T40" s="9"/>
      <c r="U40" s="9"/>
      <c r="W40" s="88" t="s">
        <v>47</v>
      </c>
      <c r="X40" s="89"/>
      <c r="Y40" s="89"/>
      <c r="Z40" s="89"/>
      <c r="AA40" s="89"/>
      <c r="AB40" s="90"/>
      <c r="AC40" s="19">
        <v>300</v>
      </c>
      <c r="AD40" s="32">
        <v>0.17979700000000001</v>
      </c>
      <c r="AE40" s="42">
        <f t="shared" si="6"/>
        <v>53.939100000000003</v>
      </c>
      <c r="AF40" s="4"/>
      <c r="AI40" s="9"/>
    </row>
    <row r="41" spans="1:35" ht="15" customHeight="1" x14ac:dyDescent="0.25">
      <c r="A41" s="45" t="s">
        <v>81</v>
      </c>
      <c r="B41" s="9"/>
      <c r="C41" s="9"/>
      <c r="D41" s="9"/>
      <c r="E41" s="9"/>
      <c r="F41" s="9"/>
      <c r="G41" s="9"/>
      <c r="H41" s="9"/>
      <c r="I41" s="9"/>
      <c r="J41" s="9"/>
      <c r="K41" s="9"/>
      <c r="L41" s="9"/>
      <c r="M41" s="9"/>
      <c r="N41" s="9"/>
      <c r="O41" s="9"/>
      <c r="P41" s="9"/>
      <c r="Q41" s="9"/>
      <c r="R41" s="9"/>
      <c r="S41" s="9"/>
      <c r="T41" s="9"/>
      <c r="U41" s="9"/>
      <c r="W41" s="88" t="s">
        <v>48</v>
      </c>
      <c r="X41" s="89"/>
      <c r="Y41" s="89"/>
      <c r="Z41" s="89"/>
      <c r="AA41" s="89"/>
      <c r="AB41" s="90"/>
      <c r="AC41" s="19">
        <v>300</v>
      </c>
      <c r="AD41" s="32">
        <v>0.17979700000000001</v>
      </c>
      <c r="AE41" s="42">
        <f t="shared" si="6"/>
        <v>53.939100000000003</v>
      </c>
      <c r="AF41" s="4"/>
      <c r="AI41" s="9"/>
    </row>
    <row r="42" spans="1:35" ht="15" customHeight="1" x14ac:dyDescent="0.25">
      <c r="A42" s="10" t="s">
        <v>85</v>
      </c>
      <c r="B42" s="9"/>
      <c r="C42" s="9"/>
      <c r="D42" s="9"/>
      <c r="E42" s="9"/>
      <c r="F42" s="9"/>
      <c r="G42" s="9"/>
      <c r="H42" s="9"/>
      <c r="I42" s="9"/>
      <c r="J42" s="9"/>
      <c r="K42" s="9"/>
      <c r="L42" s="9"/>
      <c r="M42" s="9"/>
      <c r="N42" s="9"/>
      <c r="O42" s="9"/>
      <c r="P42" s="9"/>
      <c r="Q42" s="9"/>
      <c r="R42" s="9"/>
      <c r="S42" s="9"/>
      <c r="T42" s="9"/>
      <c r="U42" s="9"/>
      <c r="W42" s="88" t="s">
        <v>43</v>
      </c>
      <c r="X42" s="89"/>
      <c r="Y42" s="89"/>
      <c r="Z42" s="89"/>
      <c r="AA42" s="89"/>
      <c r="AB42" s="90"/>
      <c r="AC42" s="19">
        <v>175</v>
      </c>
      <c r="AD42" s="32">
        <v>0.17979700000000001</v>
      </c>
      <c r="AE42" s="42">
        <f t="shared" si="6"/>
        <v>31.464475000000004</v>
      </c>
      <c r="AF42" s="4"/>
      <c r="AI42" s="9"/>
    </row>
    <row r="43" spans="1:35" ht="15" customHeight="1" thickBot="1" x14ac:dyDescent="0.3">
      <c r="B43" s="9"/>
      <c r="C43" s="9"/>
      <c r="D43" s="9"/>
      <c r="E43" s="9"/>
      <c r="F43" s="9"/>
      <c r="G43" s="9"/>
      <c r="H43" s="9"/>
      <c r="I43" s="9"/>
      <c r="J43" s="9"/>
      <c r="K43" s="9"/>
      <c r="L43" s="9"/>
      <c r="M43" s="9"/>
      <c r="N43" s="9"/>
      <c r="O43" s="9"/>
      <c r="P43" s="9"/>
      <c r="Q43" s="9"/>
      <c r="R43" s="9"/>
      <c r="S43" s="9"/>
      <c r="T43" s="9"/>
      <c r="U43" s="9"/>
      <c r="W43" s="123" t="s">
        <v>49</v>
      </c>
      <c r="X43" s="124"/>
      <c r="Y43" s="124"/>
      <c r="Z43" s="124"/>
      <c r="AA43" s="124"/>
      <c r="AB43" s="125"/>
      <c r="AC43" s="43">
        <v>187.5</v>
      </c>
      <c r="AD43" s="83">
        <v>0.17979700000000001</v>
      </c>
      <c r="AE43" s="44">
        <f t="shared" ref="AE43" si="7">AC43*AD43</f>
        <v>33.711937500000005</v>
      </c>
      <c r="AF43" s="4"/>
      <c r="AI43" s="9"/>
    </row>
    <row r="44" spans="1:35" ht="15" customHeight="1" x14ac:dyDescent="0.25">
      <c r="A44" s="10"/>
      <c r="B44" s="9"/>
      <c r="C44" s="9"/>
      <c r="D44" s="9"/>
      <c r="E44" s="9"/>
      <c r="F44" s="9"/>
      <c r="G44" s="9"/>
      <c r="H44" s="9"/>
      <c r="I44" s="9"/>
      <c r="J44" s="9"/>
      <c r="K44" s="9"/>
      <c r="L44" s="9"/>
      <c r="M44" s="9"/>
      <c r="N44" s="9"/>
      <c r="O44" s="9"/>
      <c r="P44" s="9"/>
      <c r="Q44" s="9"/>
      <c r="R44" s="9"/>
      <c r="S44" s="9"/>
      <c r="T44" s="9"/>
      <c r="U44" s="9"/>
      <c r="W44" s="61"/>
      <c r="X44" s="61"/>
      <c r="Y44" s="61"/>
      <c r="Z44" s="26"/>
      <c r="AA44" s="61"/>
      <c r="AB44" s="26"/>
      <c r="AC44" s="26"/>
      <c r="AD44" s="62"/>
      <c r="AE44" s="63"/>
      <c r="AF44" s="64"/>
      <c r="AG44" s="64"/>
      <c r="AI44" s="9"/>
    </row>
    <row r="45" spans="1:35" ht="15" customHeight="1" x14ac:dyDescent="0.25">
      <c r="A45" s="9"/>
      <c r="B45" s="9"/>
      <c r="C45" s="9"/>
      <c r="D45" s="9"/>
      <c r="E45" s="9"/>
      <c r="F45" s="9"/>
      <c r="G45" s="9"/>
      <c r="H45" s="9"/>
      <c r="I45" s="9"/>
      <c r="J45" s="9"/>
      <c r="K45" s="9"/>
      <c r="L45" s="9"/>
      <c r="M45" s="9"/>
      <c r="N45" s="9"/>
      <c r="O45" s="9"/>
      <c r="P45" s="9"/>
      <c r="Q45" s="9"/>
      <c r="R45" s="9"/>
      <c r="S45" s="9"/>
      <c r="T45" s="9"/>
      <c r="U45" s="9"/>
      <c r="AF45" s="9"/>
      <c r="AG45" s="9"/>
      <c r="AH45" s="9"/>
      <c r="AI45" s="9"/>
    </row>
    <row r="46" spans="1:35" ht="15" customHeight="1" x14ac:dyDescent="0.25"/>
  </sheetData>
  <mergeCells count="54">
    <mergeCell ref="W43:AB43"/>
    <mergeCell ref="G6:G12"/>
    <mergeCell ref="T6:T12"/>
    <mergeCell ref="U6:U12"/>
    <mergeCell ref="Q6:Q12"/>
    <mergeCell ref="R6:R12"/>
    <mergeCell ref="H6:H12"/>
    <mergeCell ref="I6:I12"/>
    <mergeCell ref="J6:J12"/>
    <mergeCell ref="K6:K12"/>
    <mergeCell ref="L6:L12"/>
    <mergeCell ref="V32:AJ32"/>
    <mergeCell ref="AH6:AH12"/>
    <mergeCell ref="W33:AB33"/>
    <mergeCell ref="AJ6:AJ12"/>
    <mergeCell ref="V6:V12"/>
    <mergeCell ref="A1:AJ1"/>
    <mergeCell ref="A2:AJ2"/>
    <mergeCell ref="A4:A12"/>
    <mergeCell ref="B4:B12"/>
    <mergeCell ref="C4:C5"/>
    <mergeCell ref="D4:U5"/>
    <mergeCell ref="V4:AH4"/>
    <mergeCell ref="V5:AH5"/>
    <mergeCell ref="C6:C12"/>
    <mergeCell ref="D6:D12"/>
    <mergeCell ref="P6:P12"/>
    <mergeCell ref="E6:E12"/>
    <mergeCell ref="M6:M12"/>
    <mergeCell ref="N6:N12"/>
    <mergeCell ref="O6:O12"/>
    <mergeCell ref="F6:F12"/>
    <mergeCell ref="W41:AB41"/>
    <mergeCell ref="W42:AB42"/>
    <mergeCell ref="W37:AB37"/>
    <mergeCell ref="AD6:AD12"/>
    <mergeCell ref="AE6:AE12"/>
    <mergeCell ref="W6:W12"/>
    <mergeCell ref="AB6:AB12"/>
    <mergeCell ref="AC6:AC12"/>
    <mergeCell ref="Z6:Z12"/>
    <mergeCell ref="AA6:AA12"/>
    <mergeCell ref="X6:X12"/>
    <mergeCell ref="Y6:Y12"/>
    <mergeCell ref="W35:AB35"/>
    <mergeCell ref="S6:S12"/>
    <mergeCell ref="AI4:AI12"/>
    <mergeCell ref="W40:AB40"/>
    <mergeCell ref="W38:AB38"/>
    <mergeCell ref="W36:AB36"/>
    <mergeCell ref="W34:AB34"/>
    <mergeCell ref="W39:AB39"/>
    <mergeCell ref="AF6:AF12"/>
    <mergeCell ref="AG6:AG12"/>
  </mergeCells>
  <pageMargins left="0.32" right="0.19685039370078741" top="0.47244094488188981" bottom="0.39370078740157483" header="0.27559055118110237" footer="0.31496062992125984"/>
  <pageSetup paperSize="9" scale="3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Onay Örneği</vt:lpstr>
      <vt:lpstr>AÇIKLAMA</vt:lpstr>
      <vt:lpstr>Ek Ders Ücret Çizelgesi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Recep Tokgöz</dc:creator>
  <cp:lastModifiedBy>omtal1</cp:lastModifiedBy>
  <cp:lastPrinted>2018-09-21T13:28:52Z</cp:lastPrinted>
  <dcterms:created xsi:type="dcterms:W3CDTF">2014-12-31T14:23:34Z</dcterms:created>
  <dcterms:modified xsi:type="dcterms:W3CDTF">2021-09-27T07:30:18Z</dcterms:modified>
</cp:coreProperties>
</file>